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2" windowWidth="16608" windowHeight="9432" activeTab="0"/>
  </bookViews>
  <sheets>
    <sheet name="1115062" sheetId="1" r:id="rId1"/>
  </sheets>
  <definedNames/>
  <calcPr fullCalcOnLoad="1" fullPrecision="0"/>
</workbook>
</file>

<file path=xl/sharedStrings.xml><?xml version="1.0" encoding="utf-8"?>
<sst xmlns="http://schemas.openxmlformats.org/spreadsheetml/2006/main" count="208" uniqueCount="121">
  <si>
    <t>Звіт</t>
  </si>
  <si>
    <t>1.</t>
  </si>
  <si>
    <t>2.</t>
  </si>
  <si>
    <t>3.</t>
  </si>
  <si>
    <t>Відхилення</t>
  </si>
  <si>
    <t>загальний фонд</t>
  </si>
  <si>
    <t>Показники</t>
  </si>
  <si>
    <t>Одиниця виміру</t>
  </si>
  <si>
    <t>Джерело інформації</t>
  </si>
  <si>
    <t>затрат</t>
  </si>
  <si>
    <t>продукту</t>
  </si>
  <si>
    <t>ефективності</t>
  </si>
  <si>
    <t xml:space="preserve">(підпис) </t>
  </si>
  <si>
    <t xml:space="preserve">(найменування головного розпорядника) </t>
  </si>
  <si>
    <t xml:space="preserve">(найменування відповідального виконавця) </t>
  </si>
  <si>
    <t xml:space="preserve">(найменування бюджетної програми) </t>
  </si>
  <si>
    <t>№ з/п</t>
  </si>
  <si>
    <t>спеціаль-ний фонд</t>
  </si>
  <si>
    <t>Усього</t>
  </si>
  <si>
    <t>(КФКВК)</t>
  </si>
  <si>
    <t xml:space="preserve">(код) </t>
  </si>
  <si>
    <t>Ціль державної політики</t>
  </si>
  <si>
    <t>4. Цілі державної політики, на досягнення яких спрямована реалізація бюджетної програми</t>
  </si>
  <si>
    <t>5. Мета бюджетної програми</t>
  </si>
  <si>
    <t>Завдання</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</si>
  <si>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</si>
  <si>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</si>
  <si>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</si>
  <si>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Затверджено у паспорті бюджетної програми</t>
  </si>
  <si>
    <t>усього</t>
  </si>
  <si>
    <t>8. Видатки (надані кредити з бюджету) на реалізацію місцевих/регіональних програм, які виконуються в межах бюджетної програми</t>
  </si>
  <si>
    <t>гривень</t>
  </si>
  <si>
    <t>Касові видатки (надані кредити з бюджету)</t>
  </si>
  <si>
    <t>Найменування місцевої/регіональної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</si>
  <si>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</si>
  <si>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</si>
  <si>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 xml:space="preserve">(ініціали/ініціал, прізвище) </t>
  </si>
  <si>
    <t>10. Узагальнений висновок про виконання бюджетної програми.</t>
  </si>
  <si>
    <r>
      <t>*</t>
    </r>
    <r>
      <rPr>
        <sz val="12"/>
        <color indexed="8"/>
        <rFont val="Times New Roman"/>
        <family val="0"/>
      </rPr>
      <t xml:space="preserve"> Зазначаються всі напрями використання бюджетних коштів, затверджені у паспорті бюджетної програми.</t>
    </r>
  </si>
  <si>
    <t>од.</t>
  </si>
  <si>
    <t>календарний план заходів</t>
  </si>
  <si>
    <t>грн.</t>
  </si>
  <si>
    <t>якості</t>
  </si>
  <si>
    <t>%</t>
  </si>
  <si>
    <t>внутрішній облік</t>
  </si>
  <si>
    <t>Підтримка спорту вищих досягнень та організацій, які здійснюють фізкультурно-спортивну діяльність в регіоні</t>
  </si>
  <si>
    <t>Розвиток фізичної культури та спорту</t>
  </si>
  <si>
    <t>Підтримка спорту вищих досягнень та заходи з регіонального розвитку фізичної культури та спорту</t>
  </si>
  <si>
    <t>Заохочення видатних спортсменів, тренерів та діячів фізичної культури і спорту регіону</t>
  </si>
  <si>
    <t>Сприяння діяльності закладів фізичної культури і спорту та організацій фізкультурно-спортивної спрямованості</t>
  </si>
  <si>
    <t>Створення та вдосконалення необхідних умов для подальшого розвитку фізичної культури і спорту в області</t>
  </si>
  <si>
    <t>Придбання штучного покриття та додаткового обладнання з монтажем для спортивних та ігрових майданчиків</t>
  </si>
  <si>
    <t xml:space="preserve">Забезпечення виплати грошових винагород видатним спортсменам і тренерам за зайняті призові місця в офіційних змаганнях та інші стимулюючі виплати </t>
  </si>
  <si>
    <t>Витрати спрямовані на реалізацію інших заходів, передбачених Програмою розвитку фізичної культури і спорту в області</t>
  </si>
  <si>
    <t>кількість видів заохочень/винагород, що виплачуються щомісяця</t>
  </si>
  <si>
    <t>кількість закладів фізичної культури і спорту, організацій фізкультурно-спортивної спрямованості, яким надається фінансова підтримка з бюджету</t>
  </si>
  <si>
    <t>кількість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t>
  </si>
  <si>
    <t>обсяг витрат на інші заходи з розвитку фізичної культури і спорту</t>
  </si>
  <si>
    <t>наказ</t>
  </si>
  <si>
    <t>мережа розпорядників і одержувачів коштів</t>
  </si>
  <si>
    <t>1</t>
  </si>
  <si>
    <t>кількість отримувачів заохочень/винагород (спортсмени, тренери, видатні діячі)</t>
  </si>
  <si>
    <t>кількість студентів державних вузів із числа провідних спортсменів області, працівників галузі області, навчання яких оплачується</t>
  </si>
  <si>
    <t>кількість збірних команд області, які забезпечені єдиною спортивною формою, взуттям, інвентарем, обладнанням та медикаментами, спеціальним спортивним обладнанням та устаткуванням</t>
  </si>
  <si>
    <t>кількість інших заходів з розвитку фізичної культури і спорту</t>
  </si>
  <si>
    <t>осіб</t>
  </si>
  <si>
    <t>розрахунок до плану використання бюджетних коштів</t>
  </si>
  <si>
    <t>середній розмір заохочення/винагороди для одного отримувача (спортсмени, тренери, видатні діячі)</t>
  </si>
  <si>
    <t>середній розмір видатків на оплату за навчання одного студента</t>
  </si>
  <si>
    <t>середній розмір витрат на проведення інших заходів з розвитку фізичної культури і спорту</t>
  </si>
  <si>
    <t>динаміка кількості отримувачів заохочень/винагород порівняно з минулим роком</t>
  </si>
  <si>
    <t>динаміка кількості учасників спортивних заходів, що проводяться закладами фізичної культури і спорту, організаціями фізкультурно-спортивної спрямованості, що отримують фінансову підтримку з бюджету, порівняно з минулим роком</t>
  </si>
  <si>
    <t>динаміка витрат для створення та вдосконалення необхідних умов для подальшого розвитку фізичної культури і спорту в області  порівняно з попереднім роком</t>
  </si>
  <si>
    <t>річний звіт</t>
  </si>
  <si>
    <t>Згідно рішення конкурсної комісії з визначення кандидатів на оплату за навчання студентів з числа спортсменів та працівників галузі фізичної культури і спорту області управлінням було проведено оплату за навчання кращих спортсменів області. Згідно спільного розпорядження голови державної адміністрації та голови обласної ради Про положення та розміри винагороди спортсменам області, протягом року було проведено оплату  винагород спортсменам області - переможцям або призерам державних і міжнародних змагань, їх тренерам та оплату стипендій обласної державної адміністрації та обласної ради для талановитих та перспективних спортсменів області.</t>
  </si>
  <si>
    <t>Марина ДЗЯМКА</t>
  </si>
  <si>
    <r>
      <t xml:space="preserve">про виконання паспорта бюджетної програми місцевого бюджету на </t>
    </r>
    <r>
      <rPr>
        <b/>
        <u val="single"/>
        <sz val="13"/>
        <color indexed="8"/>
        <rFont val="Times New Roman"/>
        <family val="0"/>
      </rPr>
      <t>2021</t>
    </r>
    <r>
      <rPr>
        <b/>
        <sz val="13"/>
        <color indexed="8"/>
        <rFont val="Times New Roman"/>
        <family val="0"/>
      </rPr>
      <t xml:space="preserve"> рік</t>
    </r>
  </si>
  <si>
    <t>Департамент освіти і науки, молоді та спорту Закарпатської обласної державної адміністрації</t>
  </si>
  <si>
    <t>0600000</t>
  </si>
  <si>
    <t>0610000</t>
  </si>
  <si>
    <t>0615062</t>
  </si>
  <si>
    <t>1660000</t>
  </si>
  <si>
    <t>2370000</t>
  </si>
  <si>
    <t>1659800</t>
  </si>
  <si>
    <t>Повернення невикористаних коштів зекономлених в результаті проведення спрощених закупівель</t>
  </si>
  <si>
    <t>Регіональна програма розвитку фізичної культури і спорту на 2021-2024 роки</t>
  </si>
  <si>
    <t>2</t>
  </si>
  <si>
    <t>обсяг витрат на створення умов для належного кадрового забезпечення галузі фізичної культури та спорту області. Здійснення оплати за навчання студентів із числа провідних спортсменів області у закладах вищої освіти</t>
  </si>
  <si>
    <t>обсяг витрат на виплату щомісячних стипендій облдержадміністрації і обласної ради для талановитих, перспективних спортсменів області</t>
  </si>
  <si>
    <t>обсяг витрат на проведення медичних оглядів членів збірних команд області, вихованців закладів фізичної культури і спорту обласного підпорядкування до участі у змаганнях з видів спорту національного рівня</t>
  </si>
  <si>
    <t>обсяг витрат на підготовку та участь команд-майстрів з ігрових видів спорту  у спортивних змаганнях вищого рівня, передбачивши їх належне забезпечення спортивною екіпіровкою, ігровою формою та інвентарем</t>
  </si>
  <si>
    <t>обсяг витрат на проведення місцевих спартакіад, обласної спартакіади допризовної молоді, забезпечення підготовки та участі збірної команди області у Всеукраїнській спартакіаді серед допризовної молоді, передбачивши її належне забезпечення та екіпірування</t>
  </si>
  <si>
    <t>обсяг витратна забезпечення екіпірування збірних команд області та їх тренерів єдиною спортивною формою, взуттям, інвентарем, обладнанням та медикаментами</t>
  </si>
  <si>
    <t>обсяг витрат на проведення традиційних в області спортивних змагань з видів спорту за участі іноземних команд</t>
  </si>
  <si>
    <t>обсяг витрат на проведення спортивних заходів організаціями фізкультурно-спортивної спрямованості, яким надається фінансова підтримка з бюджету</t>
  </si>
  <si>
    <t>300000</t>
  </si>
  <si>
    <t>200000</t>
  </si>
  <si>
    <t>550000</t>
  </si>
  <si>
    <t>600000</t>
  </si>
  <si>
    <t>42</t>
  </si>
  <si>
    <t>37000</t>
  </si>
  <si>
    <t>430000</t>
  </si>
  <si>
    <t>220</t>
  </si>
  <si>
    <t>2695</t>
  </si>
  <si>
    <t>17</t>
  </si>
  <si>
    <t>кількість людино-днів спортивних заходів , що проводяться закладами фізичної культури і спорту, організаціями фізкультурно-спортивної спрямованості , що отримуються фінансову підтримку</t>
  </si>
  <si>
    <t>кількість команд-майстрів з ігрових видів спорту, що беруть участь  у спортивних змаганнях вищого рівня</t>
  </si>
  <si>
    <t>10</t>
  </si>
  <si>
    <t>16</t>
  </si>
  <si>
    <t>7</t>
  </si>
  <si>
    <t>18</t>
  </si>
  <si>
    <t>середні витрати на проведення одного спортивного заходу закладами фізичної культури і спорту, організаціями фізкультурно-спортивної спрямованості , що отримують фінансову підтримку з бюджету</t>
  </si>
  <si>
    <t>середній розмір витрат на проведення медогляду однієї особи з числа членів збірних команд області</t>
  </si>
  <si>
    <t>розрахунок до кошторису</t>
  </si>
  <si>
    <t>Збільшення кількості студентів оплата за навчання яких проводиться</t>
  </si>
  <si>
    <t>Збільшення кількості студентів оплата за навчання яких проводиться у звязку з чим зменшується середня вартість навчання</t>
  </si>
  <si>
    <t>Забезпечення підготовки та участі (проїзд, проживання, харчування) команди майстрів спорту з гандболу  у спортивних змаганнях вищого рівня (супер ліга), передбачивши їх належне забезпечення спортивною екіпіровкою, ігровою формою та інвентарем. Забезпечення екіпірування збірних команд області та їх тренерів єдиною спортивною формою, взуттям, інвентарем, обладнанням та медикаментами для підготовки до всеукраїнських змагань, спартакіад, відбіркових до міжнародних змагань, чемпіонатів, кубків Європи, світу, юнацьких Олімпійських, Олімпійських, Паралімпійських та Дефлімпійських ігор, Універсіад</t>
  </si>
  <si>
    <t>Забезпечення підтримки проведення  регіональних фізкультурно-оздоровчих, спортивних заходів серед учасників бойових дій, щорічне проведення спартакіад, традиційних спортивних змагань серед ветеранів спорту</t>
  </si>
  <si>
    <t>Директор департаменту</t>
  </si>
  <si>
    <t>Мар'яна МАРУСИНЕЦЬ</t>
  </si>
  <si>
    <t>Начальник відділу</t>
  </si>
</sst>
</file>

<file path=xl/styles.xml><?xml version="1.0" encoding="utf-8"?>
<styleSheet xmlns="http://schemas.openxmlformats.org/spreadsheetml/2006/main">
  <numFmts count="1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_₴"/>
  </numFmts>
  <fonts count="21">
    <font>
      <sz val="12"/>
      <name val="Times New Roman"/>
      <family val="0"/>
    </font>
    <font>
      <sz val="8"/>
      <name val="Times New Roman"/>
      <family val="0"/>
    </font>
    <font>
      <sz val="12"/>
      <color indexed="8"/>
      <name val="Times New Roman"/>
      <family val="0"/>
    </font>
    <font>
      <vertAlign val="superscript"/>
      <sz val="12"/>
      <color indexed="8"/>
      <name val="Times New Roman"/>
      <family val="0"/>
    </font>
    <font>
      <i/>
      <sz val="12"/>
      <color indexed="8"/>
      <name val="Times New Roman"/>
      <family val="0"/>
    </font>
    <font>
      <sz val="10"/>
      <name val="Times New Roman"/>
      <family val="0"/>
    </font>
    <font>
      <sz val="9"/>
      <name val="Times New Roman"/>
      <family val="0"/>
    </font>
    <font>
      <b/>
      <sz val="13"/>
      <color indexed="8"/>
      <name val="Times New Roman"/>
      <family val="0"/>
    </font>
    <font>
      <sz val="13"/>
      <name val="Times New Roman"/>
      <family val="0"/>
    </font>
    <font>
      <b/>
      <sz val="13"/>
      <name val="Times New Roman"/>
      <family val="0"/>
    </font>
    <font>
      <b/>
      <u val="single"/>
      <sz val="13"/>
      <color indexed="8"/>
      <name val="Times New Roman"/>
      <family val="0"/>
    </font>
    <font>
      <sz val="10"/>
      <color indexed="8"/>
      <name val="Times New Roman"/>
      <family val="0"/>
    </font>
    <font>
      <sz val="10"/>
      <name val="Helv"/>
      <family val="0"/>
    </font>
    <font>
      <b/>
      <sz val="12"/>
      <color indexed="8"/>
      <name val="Times New Roman"/>
      <family val="1"/>
    </font>
    <font>
      <i/>
      <sz val="12"/>
      <name val="Times New Roman"/>
      <family val="1"/>
    </font>
    <font>
      <sz val="11"/>
      <color indexed="8"/>
      <name val="Times New Roman"/>
      <family val="1"/>
    </font>
    <font>
      <sz val="11"/>
      <name val="Times New Roman"/>
      <family val="1"/>
    </font>
    <font>
      <sz val="11"/>
      <name val="Arial Cyr"/>
      <family val="0"/>
    </font>
    <font>
      <sz val="12"/>
      <color indexed="12"/>
      <name val="Times New Roman"/>
      <family val="0"/>
    </font>
    <font>
      <i/>
      <u val="single"/>
      <sz val="12"/>
      <color indexed="8"/>
      <name val="Times New Roman"/>
      <family val="0"/>
    </font>
    <font>
      <i/>
      <sz val="12"/>
      <color indexed="12"/>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12"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4">
    <xf numFmtId="0" fontId="0" fillId="0" borderId="0" xfId="0" applyAlignment="1">
      <alignment/>
    </xf>
    <xf numFmtId="0" fontId="0"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protection/>
    </xf>
    <xf numFmtId="0" fontId="0" fillId="0" borderId="0" xfId="0" applyFont="1" applyAlignment="1" applyProtection="1">
      <alignment vertical="top"/>
      <protection/>
    </xf>
    <xf numFmtId="0" fontId="0" fillId="0" borderId="0" xfId="0" applyFont="1" applyBorder="1" applyAlignment="1" applyProtection="1">
      <alignment horizontal="center" vertical="top"/>
      <protection locked="0"/>
    </xf>
    <xf numFmtId="0" fontId="0" fillId="0" borderId="0" xfId="0" applyFont="1" applyBorder="1" applyAlignment="1" applyProtection="1">
      <alignment horizontal="center" vertical="top"/>
      <protection/>
    </xf>
    <xf numFmtId="0" fontId="0" fillId="0" borderId="1" xfId="0" applyFont="1" applyBorder="1" applyAlignment="1" applyProtection="1">
      <alignment horizontal="center" vertical="top"/>
      <protection/>
    </xf>
    <xf numFmtId="0" fontId="0" fillId="0" borderId="0" xfId="0" applyFont="1" applyFill="1" applyAlignment="1" applyProtection="1">
      <alignment vertical="top"/>
      <protection/>
    </xf>
    <xf numFmtId="0" fontId="0" fillId="0" borderId="0" xfId="0" applyFont="1" applyAlignment="1" applyProtection="1">
      <alignment horizontal="center" vertical="top"/>
      <protection/>
    </xf>
    <xf numFmtId="0" fontId="2" fillId="0" borderId="2" xfId="0" applyFont="1" applyBorder="1" applyAlignment="1">
      <alignment horizontal="center" vertical="center" wrapText="1"/>
    </xf>
    <xf numFmtId="0" fontId="0" fillId="0" borderId="0" xfId="0" applyFont="1" applyAlignment="1" applyProtection="1">
      <alignment vertical="top"/>
      <protection/>
    </xf>
    <xf numFmtId="0" fontId="0" fillId="0" borderId="2"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Alignment="1" applyProtection="1">
      <alignment vertical="top"/>
      <protection/>
    </xf>
    <xf numFmtId="0" fontId="0" fillId="0" borderId="2" xfId="0" applyFont="1" applyBorder="1" applyAlignment="1" applyProtection="1">
      <alignment horizontal="center" vertical="top" wrapText="1"/>
      <protection/>
    </xf>
    <xf numFmtId="0" fontId="0" fillId="0" borderId="0" xfId="0" applyFont="1" applyAlignment="1">
      <alignment/>
    </xf>
    <xf numFmtId="0" fontId="2" fillId="0" borderId="0" xfId="0" applyFont="1" applyAlignment="1">
      <alignment/>
    </xf>
    <xf numFmtId="0" fontId="0" fillId="0" borderId="0" xfId="0" applyFont="1" applyBorder="1" applyAlignment="1">
      <alignment/>
    </xf>
    <xf numFmtId="0" fontId="2" fillId="0" borderId="2" xfId="0" applyFont="1" applyBorder="1" applyAlignment="1">
      <alignment horizontal="center" vertical="top" wrapText="1"/>
    </xf>
    <xf numFmtId="0" fontId="2" fillId="0" borderId="2" xfId="0" applyFont="1" applyBorder="1" applyAlignment="1">
      <alignment horizontal="center" wrapText="1"/>
    </xf>
    <xf numFmtId="0" fontId="0" fillId="0" borderId="0" xfId="0" applyFont="1" applyAlignment="1">
      <alignment/>
    </xf>
    <xf numFmtId="0" fontId="2" fillId="0" borderId="2" xfId="0" applyFont="1" applyBorder="1" applyAlignment="1">
      <alignment wrapText="1"/>
    </xf>
    <xf numFmtId="0" fontId="2" fillId="0" borderId="2" xfId="0" applyFont="1" applyBorder="1" applyAlignment="1">
      <alignment vertical="center" wrapText="1"/>
    </xf>
    <xf numFmtId="168" fontId="0" fillId="0" borderId="2" xfId="0" applyNumberFormat="1" applyFont="1" applyBorder="1" applyAlignment="1" applyProtection="1">
      <alignment horizontal="center" vertical="top" wrapText="1"/>
      <protection/>
    </xf>
    <xf numFmtId="0" fontId="0" fillId="0" borderId="0" xfId="0" applyFont="1" applyAlignment="1">
      <alignment/>
    </xf>
    <xf numFmtId="0" fontId="3" fillId="0" borderId="0" xfId="0" applyFont="1" applyAlignment="1">
      <alignment/>
    </xf>
    <xf numFmtId="0" fontId="2" fillId="0" borderId="0" xfId="0" applyFont="1" applyAlignment="1">
      <alignment horizontal="justify"/>
    </xf>
    <xf numFmtId="0" fontId="6" fillId="0" borderId="0" xfId="0" applyFont="1" applyAlignment="1" applyProtection="1">
      <alignment vertical="top"/>
      <protection/>
    </xf>
    <xf numFmtId="0" fontId="6" fillId="0" borderId="3"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0" xfId="0" applyFont="1" applyAlignment="1" applyProtection="1">
      <alignment horizontal="center" vertical="top"/>
      <protection/>
    </xf>
    <xf numFmtId="0" fontId="7" fillId="0" borderId="0" xfId="0" applyFont="1" applyAlignment="1">
      <alignment/>
    </xf>
    <xf numFmtId="0" fontId="8" fillId="0" borderId="0" xfId="0" applyFont="1" applyAlignment="1">
      <alignment/>
    </xf>
    <xf numFmtId="0" fontId="6" fillId="0" borderId="0" xfId="0" applyFont="1" applyAlignment="1">
      <alignment/>
    </xf>
    <xf numFmtId="0" fontId="6" fillId="0" borderId="3" xfId="0" applyFont="1" applyBorder="1" applyAlignment="1">
      <alignment horizontal="center"/>
    </xf>
    <xf numFmtId="0" fontId="6" fillId="0" borderId="0" xfId="0" applyFont="1" applyAlignment="1">
      <alignment wrapText="1"/>
    </xf>
    <xf numFmtId="0" fontId="7" fillId="0" borderId="0" xfId="0" applyFont="1" applyAlignment="1">
      <alignment wrapText="1"/>
    </xf>
    <xf numFmtId="0" fontId="8" fillId="0" borderId="1" xfId="0" applyFont="1" applyBorder="1" applyAlignment="1" applyProtection="1">
      <alignment horizontal="center"/>
      <protection locked="0"/>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wrapText="1"/>
      <protection/>
    </xf>
    <xf numFmtId="0" fontId="2" fillId="0" borderId="2" xfId="0" applyFont="1" applyBorder="1" applyAlignment="1">
      <alignment vertical="top" wrapText="1"/>
    </xf>
    <xf numFmtId="0" fontId="2" fillId="0" borderId="0" xfId="0" applyFont="1" applyBorder="1" applyAlignment="1">
      <alignment horizontal="center" wrapText="1"/>
    </xf>
    <xf numFmtId="49" fontId="4" fillId="0" borderId="0" xfId="0" applyNumberFormat="1" applyFont="1" applyBorder="1" applyAlignment="1">
      <alignment vertical="center" wrapText="1"/>
    </xf>
    <xf numFmtId="0" fontId="0" fillId="0" borderId="0" xfId="0" applyFont="1" applyBorder="1" applyAlignment="1">
      <alignment/>
    </xf>
    <xf numFmtId="168" fontId="2" fillId="0" borderId="0" xfId="0" applyNumberFormat="1" applyFont="1" applyBorder="1" applyAlignment="1">
      <alignment wrapText="1"/>
    </xf>
    <xf numFmtId="0" fontId="1" fillId="0" borderId="0" xfId="0" applyFont="1" applyAlignment="1">
      <alignment/>
    </xf>
    <xf numFmtId="0" fontId="1" fillId="0" borderId="3" xfId="0" applyFont="1" applyBorder="1" applyAlignment="1">
      <alignment horizontal="center"/>
    </xf>
    <xf numFmtId="49" fontId="4" fillId="0" borderId="1" xfId="0" applyNumberFormat="1" applyFont="1" applyBorder="1" applyAlignment="1">
      <alignment vertical="center" wrapText="1"/>
    </xf>
    <xf numFmtId="0" fontId="0" fillId="0" borderId="2" xfId="0" applyFont="1" applyBorder="1" applyAlignment="1">
      <alignment/>
    </xf>
    <xf numFmtId="49" fontId="0" fillId="0" borderId="2" xfId="0" applyNumberFormat="1" applyFont="1" applyBorder="1" applyAlignment="1" applyProtection="1">
      <alignment vertical="center" wrapText="1"/>
      <protection/>
    </xf>
    <xf numFmtId="49" fontId="2" fillId="0" borderId="2" xfId="0" applyNumberFormat="1" applyFont="1" applyBorder="1" applyAlignment="1">
      <alignment vertical="center" wrapText="1"/>
    </xf>
    <xf numFmtId="0" fontId="5" fillId="0" borderId="0" xfId="0" applyFont="1" applyAlignment="1">
      <alignment/>
    </xf>
    <xf numFmtId="0" fontId="11" fillId="0" borderId="0" xfId="0" applyFont="1" applyAlignment="1">
      <alignment horizontal="right" wrapText="1"/>
    </xf>
    <xf numFmtId="0" fontId="0" fillId="0" borderId="2" xfId="0" applyFont="1" applyBorder="1" applyAlignment="1">
      <alignment horizontal="center"/>
    </xf>
    <xf numFmtId="0" fontId="0" fillId="0" borderId="0" xfId="0" applyFont="1" applyAlignment="1" applyProtection="1">
      <alignment/>
      <protection/>
    </xf>
    <xf numFmtId="0" fontId="0" fillId="0" borderId="0" xfId="0" applyFont="1" applyBorder="1" applyAlignment="1">
      <alignment/>
    </xf>
    <xf numFmtId="0" fontId="9" fillId="0" borderId="0" xfId="0" applyFont="1" applyBorder="1" applyAlignment="1" applyProtection="1">
      <alignment/>
      <protection locked="0"/>
    </xf>
    <xf numFmtId="0" fontId="1" fillId="0" borderId="0" xfId="0" applyFont="1" applyBorder="1" applyAlignment="1">
      <alignment/>
    </xf>
    <xf numFmtId="0" fontId="6" fillId="0" borderId="0" xfId="0" applyFont="1" applyBorder="1" applyAlignment="1">
      <alignment/>
    </xf>
    <xf numFmtId="49" fontId="2" fillId="0" borderId="2" xfId="0" applyNumberFormat="1" applyFont="1" applyBorder="1" applyAlignment="1">
      <alignment horizontal="center" vertical="center" wrapText="1"/>
    </xf>
    <xf numFmtId="168" fontId="16" fillId="0" borderId="2" xfId="0" applyNumberFormat="1" applyFont="1" applyBorder="1" applyAlignment="1" applyProtection="1">
      <alignment horizontal="center" vertical="top" wrapText="1"/>
      <protection/>
    </xf>
    <xf numFmtId="49" fontId="0" fillId="0" borderId="2" xfId="0" applyNumberFormat="1" applyFont="1" applyBorder="1" applyAlignment="1">
      <alignment horizontal="center" vertical="center"/>
    </xf>
    <xf numFmtId="168" fontId="16" fillId="0" borderId="2" xfId="0" applyNumberFormat="1" applyFont="1" applyBorder="1" applyAlignment="1" applyProtection="1">
      <alignment horizontal="center" vertical="top" wrapText="1"/>
      <protection/>
    </xf>
    <xf numFmtId="49" fontId="0" fillId="0" borderId="2" xfId="0" applyNumberFormat="1" applyFont="1" applyBorder="1" applyAlignment="1" applyProtection="1">
      <alignment horizontal="center" vertical="center" wrapText="1"/>
      <protection/>
    </xf>
    <xf numFmtId="1" fontId="2" fillId="0" borderId="2" xfId="0" applyNumberFormat="1" applyFont="1" applyBorder="1" applyAlignment="1">
      <alignment horizontal="center" vertical="center" wrapText="1"/>
    </xf>
    <xf numFmtId="1" fontId="0" fillId="0" borderId="2" xfId="0" applyNumberFormat="1" applyFont="1" applyBorder="1" applyAlignment="1" applyProtection="1">
      <alignment horizontal="center" vertical="center" wrapText="1"/>
      <protection/>
    </xf>
    <xf numFmtId="1" fontId="0" fillId="0" borderId="2" xfId="0" applyNumberFormat="1" applyFont="1" applyBorder="1" applyAlignment="1">
      <alignment horizontal="center" vertical="center"/>
    </xf>
    <xf numFmtId="169" fontId="2" fillId="0" borderId="2" xfId="0" applyNumberFormat="1" applyFont="1" applyBorder="1" applyAlignment="1">
      <alignment horizontal="center" vertical="center" wrapText="1"/>
    </xf>
    <xf numFmtId="169" fontId="0" fillId="0" borderId="2" xfId="0" applyNumberFormat="1" applyFont="1" applyBorder="1" applyAlignment="1">
      <alignment horizontal="center" vertical="center" wrapText="1"/>
    </xf>
    <xf numFmtId="1" fontId="13" fillId="0" borderId="2" xfId="0" applyNumberFormat="1" applyFont="1" applyBorder="1" applyAlignment="1">
      <alignment horizontal="center" vertical="center" wrapText="1"/>
    </xf>
    <xf numFmtId="169" fontId="2" fillId="0" borderId="2" xfId="0" applyNumberFormat="1" applyFont="1" applyBorder="1" applyAlignment="1">
      <alignment horizontal="center" vertical="center" wrapText="1"/>
    </xf>
    <xf numFmtId="169" fontId="0" fillId="0" borderId="2" xfId="0" applyNumberFormat="1" applyFont="1" applyBorder="1" applyAlignment="1">
      <alignment horizontal="center" vertical="center"/>
    </xf>
    <xf numFmtId="169" fontId="0" fillId="0" borderId="2" xfId="0" applyNumberFormat="1" applyFont="1" applyBorder="1" applyAlignment="1" applyProtection="1">
      <alignment horizontal="center" vertical="center" wrapText="1"/>
      <protection/>
    </xf>
    <xf numFmtId="0" fontId="14" fillId="0" borderId="1" xfId="0" applyFont="1" applyBorder="1" applyAlignment="1">
      <alignment horizontal="left"/>
    </xf>
    <xf numFmtId="49" fontId="19" fillId="0" borderId="1" xfId="0" applyNumberFormat="1" applyFont="1" applyBorder="1" applyAlignment="1">
      <alignment vertical="center" wrapText="1"/>
    </xf>
    <xf numFmtId="1" fontId="2" fillId="0" borderId="2" xfId="0" applyNumberFormat="1" applyFont="1" applyBorder="1" applyAlignment="1">
      <alignment horizontal="center" wrapText="1"/>
    </xf>
    <xf numFmtId="1" fontId="13" fillId="0" borderId="2" xfId="0" applyNumberFormat="1" applyFont="1" applyBorder="1" applyAlignment="1">
      <alignment horizontal="center"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0" fillId="0" borderId="4" xfId="0" applyFont="1" applyFill="1" applyBorder="1" applyAlignment="1" applyProtection="1">
      <alignment horizontal="left" vertical="top"/>
      <protection/>
    </xf>
    <xf numFmtId="0" fontId="0" fillId="0" borderId="5" xfId="0" applyFont="1" applyFill="1" applyBorder="1" applyAlignment="1" applyProtection="1">
      <alignment horizontal="left" vertical="top"/>
      <protection/>
    </xf>
    <xf numFmtId="0" fontId="0" fillId="0" borderId="6" xfId="0" applyFont="1" applyFill="1" applyBorder="1" applyAlignment="1" applyProtection="1">
      <alignment horizontal="left" vertical="top"/>
      <protection/>
    </xf>
    <xf numFmtId="0" fontId="0" fillId="0" borderId="2" xfId="0" applyFont="1" applyBorder="1" applyAlignment="1" applyProtection="1">
      <alignment horizontal="center" vertical="top" wrapText="1"/>
      <protection/>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6" fillId="0" borderId="3" xfId="0" applyFont="1" applyBorder="1" applyAlignment="1">
      <alignment horizontal="center"/>
    </xf>
    <xf numFmtId="0" fontId="9" fillId="0" borderId="1" xfId="0" applyFont="1" applyBorder="1" applyAlignment="1" applyProtection="1">
      <alignment horizontal="center"/>
      <protection locked="0"/>
    </xf>
    <xf numFmtId="0" fontId="1" fillId="0" borderId="3" xfId="0" applyFont="1" applyBorder="1" applyAlignment="1">
      <alignment horizontal="center"/>
    </xf>
    <xf numFmtId="0" fontId="7" fillId="0" borderId="0" xfId="0" applyFont="1" applyAlignment="1">
      <alignment wrapText="1"/>
    </xf>
    <xf numFmtId="2" fontId="20" fillId="0" borderId="1" xfId="0" applyNumberFormat="1" applyFont="1" applyBorder="1" applyAlignment="1">
      <alignment horizontal="left" vertical="center" wrapText="1"/>
    </xf>
    <xf numFmtId="2" fontId="20" fillId="0" borderId="5" xfId="0" applyNumberFormat="1" applyFont="1" applyBorder="1" applyAlignment="1">
      <alignment horizontal="left" vertical="center" wrapText="1"/>
    </xf>
    <xf numFmtId="0" fontId="20" fillId="0" borderId="4" xfId="0" applyFont="1" applyBorder="1" applyAlignment="1">
      <alignment horizontal="left" wrapText="1"/>
    </xf>
    <xf numFmtId="0" fontId="20" fillId="0" borderId="5" xfId="0" applyFont="1" applyBorder="1" applyAlignment="1">
      <alignment horizontal="left" wrapText="1"/>
    </xf>
    <xf numFmtId="0" fontId="20" fillId="0" borderId="6" xfId="0" applyFont="1" applyBorder="1" applyAlignment="1">
      <alignment horizontal="left" wrapText="1"/>
    </xf>
    <xf numFmtId="0" fontId="7" fillId="0" borderId="0" xfId="0" applyFont="1" applyAlignment="1">
      <alignment horizontal="center"/>
    </xf>
    <xf numFmtId="1" fontId="13" fillId="0" borderId="4" xfId="0" applyNumberFormat="1" applyFont="1" applyBorder="1" applyAlignment="1">
      <alignment horizontal="center" wrapText="1"/>
    </xf>
    <xf numFmtId="1" fontId="13" fillId="0" borderId="5" xfId="0" applyNumberFormat="1" applyFont="1" applyBorder="1" applyAlignment="1">
      <alignment horizontal="center" wrapText="1"/>
    </xf>
    <xf numFmtId="1" fontId="13" fillId="0" borderId="6" xfId="0" applyNumberFormat="1" applyFont="1" applyBorder="1" applyAlignment="1">
      <alignment horizontal="center" wrapText="1"/>
    </xf>
    <xf numFmtId="0" fontId="6" fillId="0" borderId="0" xfId="0" applyFont="1" applyBorder="1" applyAlignment="1" applyProtection="1">
      <alignment horizontal="center" vertical="top"/>
      <protection/>
    </xf>
    <xf numFmtId="0" fontId="0" fillId="0" borderId="1" xfId="0" applyFont="1" applyBorder="1" applyAlignment="1" applyProtection="1">
      <alignment horizontal="center" vertical="top"/>
      <protection/>
    </xf>
    <xf numFmtId="0" fontId="0" fillId="0" borderId="7" xfId="0" applyFont="1" applyBorder="1" applyAlignment="1">
      <alignment horizontal="center" vertical="top"/>
    </xf>
    <xf numFmtId="0" fontId="0" fillId="0" borderId="3" xfId="0" applyFont="1" applyBorder="1" applyAlignment="1">
      <alignment horizontal="center" vertical="top"/>
    </xf>
    <xf numFmtId="0" fontId="0" fillId="0" borderId="8" xfId="0" applyFont="1" applyBorder="1" applyAlignment="1">
      <alignment horizontal="center" vertical="top"/>
    </xf>
    <xf numFmtId="0" fontId="0" fillId="0" borderId="9" xfId="0" applyFont="1" applyBorder="1" applyAlignment="1">
      <alignment horizontal="center" vertical="top"/>
    </xf>
    <xf numFmtId="0" fontId="0" fillId="0" borderId="1" xfId="0" applyFont="1" applyBorder="1" applyAlignment="1">
      <alignment horizontal="center" vertical="top"/>
    </xf>
    <xf numFmtId="0" fontId="0" fillId="0" borderId="10" xfId="0" applyFont="1" applyBorder="1" applyAlignment="1">
      <alignment horizontal="center" vertical="top"/>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49" fontId="2" fillId="0" borderId="4"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0" fontId="2" fillId="0" borderId="2" xfId="0" applyFont="1" applyBorder="1" applyAlignment="1">
      <alignment horizontal="center" vertical="top" wrapText="1"/>
    </xf>
    <xf numFmtId="0" fontId="0" fillId="0" borderId="2" xfId="0" applyFont="1" applyBorder="1" applyAlignment="1">
      <alignment/>
    </xf>
    <xf numFmtId="0" fontId="0" fillId="0" borderId="4" xfId="0" applyFont="1" applyBorder="1" applyAlignment="1" applyProtection="1">
      <alignment horizontal="center" vertical="top" wrapText="1"/>
      <protection/>
    </xf>
    <xf numFmtId="0" fontId="0" fillId="0" borderId="5" xfId="0" applyFont="1" applyBorder="1" applyAlignment="1" applyProtection="1">
      <alignment horizontal="center" vertical="top" wrapText="1"/>
      <protection/>
    </xf>
    <xf numFmtId="0" fontId="0" fillId="0" borderId="6" xfId="0" applyFont="1" applyBorder="1" applyAlignment="1" applyProtection="1">
      <alignment horizontal="center" vertical="top" wrapText="1"/>
      <protection/>
    </xf>
    <xf numFmtId="0" fontId="18" fillId="0" borderId="1" xfId="0" applyFont="1" applyFill="1" applyBorder="1" applyAlignment="1" applyProtection="1">
      <alignment horizontal="center" vertical="top" wrapText="1"/>
      <protection/>
    </xf>
    <xf numFmtId="0" fontId="6" fillId="0" borderId="3" xfId="0" applyFont="1" applyBorder="1" applyAlignment="1" applyProtection="1">
      <alignment horizontal="center" vertical="top"/>
      <protection/>
    </xf>
    <xf numFmtId="0" fontId="0" fillId="0" borderId="1" xfId="0" applyFont="1" applyFill="1" applyBorder="1" applyAlignment="1" applyProtection="1">
      <alignment horizontal="left" vertical="top" wrapText="1"/>
      <protection/>
    </xf>
    <xf numFmtId="2" fontId="20" fillId="0" borderId="4" xfId="0" applyNumberFormat="1" applyFont="1" applyBorder="1" applyAlignment="1">
      <alignment horizontal="left" vertical="center" wrapText="1"/>
    </xf>
    <xf numFmtId="2" fontId="20" fillId="0" borderId="6" xfId="0" applyNumberFormat="1" applyFont="1" applyBorder="1" applyAlignment="1">
      <alignment horizontal="left" vertical="center" wrapText="1"/>
    </xf>
    <xf numFmtId="0" fontId="13" fillId="0" borderId="2" xfId="0" applyFont="1" applyBorder="1" applyAlignment="1">
      <alignment vertical="center" wrapText="1"/>
    </xf>
    <xf numFmtId="0" fontId="15" fillId="0" borderId="4" xfId="0" applyFont="1" applyBorder="1" applyAlignment="1">
      <alignment vertical="top" wrapText="1"/>
    </xf>
    <xf numFmtId="0" fontId="17" fillId="0" borderId="5" xfId="0" applyFont="1" applyBorder="1" applyAlignment="1">
      <alignment/>
    </xf>
    <xf numFmtId="0" fontId="0" fillId="0" borderId="1" xfId="0" applyFont="1" applyBorder="1" applyAlignment="1" applyProtection="1">
      <alignment horizontal="center" vertical="top"/>
      <protection locked="0"/>
    </xf>
    <xf numFmtId="0" fontId="2" fillId="0" borderId="2" xfId="0" applyFont="1" applyBorder="1" applyAlignment="1">
      <alignment horizontal="center" wrapText="1"/>
    </xf>
    <xf numFmtId="0" fontId="13" fillId="0" borderId="4" xfId="0" applyFont="1" applyBorder="1" applyAlignment="1">
      <alignment horizontal="center" wrapText="1"/>
    </xf>
    <xf numFmtId="0" fontId="13" fillId="0" borderId="5" xfId="0" applyFont="1" applyBorder="1" applyAlignment="1">
      <alignment horizontal="center" wrapText="1"/>
    </xf>
    <xf numFmtId="0" fontId="13" fillId="0" borderId="6" xfId="0" applyFont="1" applyBorder="1" applyAlignment="1">
      <alignment horizontal="center" wrapText="1"/>
    </xf>
    <xf numFmtId="0" fontId="2" fillId="0" borderId="2" xfId="0" applyFont="1" applyBorder="1" applyAlignment="1">
      <alignment horizontal="left" wrapText="1"/>
    </xf>
    <xf numFmtId="0" fontId="2" fillId="0" borderId="7" xfId="0" applyFont="1" applyBorder="1" applyAlignment="1">
      <alignment horizontal="center" vertical="top" wrapText="1"/>
    </xf>
    <xf numFmtId="0" fontId="2" fillId="0" borderId="3"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49" fontId="0" fillId="0" borderId="1" xfId="0" applyNumberFormat="1" applyFont="1" applyBorder="1" applyAlignment="1" applyProtection="1">
      <alignment horizontal="center" vertical="top"/>
      <protection locked="0"/>
    </xf>
    <xf numFmtId="49" fontId="0" fillId="0" borderId="1" xfId="0" applyNumberFormat="1" applyFont="1" applyBorder="1" applyAlignment="1" applyProtection="1">
      <alignment horizontal="center" vertical="top"/>
      <protection/>
    </xf>
    <xf numFmtId="49" fontId="20" fillId="0" borderId="5" xfId="0" applyNumberFormat="1" applyFont="1" applyBorder="1" applyAlignment="1">
      <alignment horizontal="left" wrapText="1"/>
    </xf>
    <xf numFmtId="0" fontId="8" fillId="0" borderId="1" xfId="0" applyFont="1" applyBorder="1" applyAlignment="1">
      <alignmen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6"/>
  <sheetViews>
    <sheetView tabSelected="1" view="pageBreakPreview" zoomScale="75" zoomScaleSheetLayoutView="75" workbookViewId="0" topLeftCell="A85">
      <selection activeCell="K90" sqref="K90"/>
    </sheetView>
  </sheetViews>
  <sheetFormatPr defaultColWidth="9.00390625" defaultRowHeight="15.75"/>
  <cols>
    <col min="1" max="1" width="3.75390625" style="25" customWidth="1"/>
    <col min="2" max="2" width="14.75390625" style="25" customWidth="1"/>
    <col min="3" max="3" width="2.125" style="25" customWidth="1"/>
    <col min="4" max="4" width="9.50390625" style="25" customWidth="1"/>
    <col min="5" max="5" width="2.125" style="25" customWidth="1"/>
    <col min="6" max="6" width="10.875" style="25" customWidth="1"/>
    <col min="7" max="7" width="2.125" style="25" customWidth="1"/>
    <col min="8" max="8" width="8.75390625" style="25" bestFit="1" customWidth="1"/>
    <col min="9" max="9" width="12.375" style="25" customWidth="1"/>
    <col min="10" max="10" width="10.25390625" style="25" customWidth="1"/>
    <col min="11" max="11" width="10.375" style="25" customWidth="1"/>
    <col min="12" max="12" width="10.125" style="25" customWidth="1"/>
    <col min="13" max="15" width="9.25390625" style="25" customWidth="1"/>
    <col min="16" max="16" width="9.75390625" style="25" customWidth="1"/>
    <col min="17" max="17" width="8.75390625" style="25" customWidth="1"/>
    <col min="18" max="18" width="10.125" style="25" customWidth="1"/>
    <col min="19" max="16384" width="9.00390625" style="25" customWidth="1"/>
  </cols>
  <sheetData>
    <row r="1" spans="2:18" s="33" customFormat="1" ht="16.5">
      <c r="B1" s="97" t="s">
        <v>0</v>
      </c>
      <c r="C1" s="97"/>
      <c r="D1" s="97"/>
      <c r="E1" s="97"/>
      <c r="F1" s="97"/>
      <c r="G1" s="97"/>
      <c r="H1" s="97"/>
      <c r="I1" s="97"/>
      <c r="J1" s="97"/>
      <c r="K1" s="97"/>
      <c r="L1" s="97"/>
      <c r="M1" s="97"/>
      <c r="N1" s="97"/>
      <c r="O1" s="97"/>
      <c r="P1" s="97"/>
      <c r="Q1" s="97"/>
      <c r="R1" s="97"/>
    </row>
    <row r="2" spans="2:18" s="33" customFormat="1" ht="16.5">
      <c r="B2" s="97" t="s">
        <v>76</v>
      </c>
      <c r="C2" s="97"/>
      <c r="D2" s="97"/>
      <c r="E2" s="97"/>
      <c r="F2" s="97"/>
      <c r="G2" s="97"/>
      <c r="H2" s="97"/>
      <c r="I2" s="97"/>
      <c r="J2" s="97"/>
      <c r="K2" s="97"/>
      <c r="L2" s="97"/>
      <c r="M2" s="97"/>
      <c r="N2" s="97"/>
      <c r="O2" s="97"/>
      <c r="P2" s="97"/>
      <c r="Q2" s="97"/>
      <c r="R2" s="97"/>
    </row>
    <row r="3" spans="2:16" s="1" customFormat="1" ht="9.75" customHeight="1">
      <c r="B3" s="2"/>
      <c r="C3" s="2"/>
      <c r="D3" s="2"/>
      <c r="E3" s="2"/>
      <c r="F3" s="3"/>
      <c r="G3" s="3"/>
      <c r="I3" s="3"/>
      <c r="J3" s="3"/>
      <c r="K3" s="3"/>
      <c r="L3" s="3"/>
      <c r="M3" s="3"/>
      <c r="N3" s="3"/>
      <c r="O3" s="3"/>
      <c r="P3" s="3"/>
    </row>
    <row r="4" spans="1:18" s="4" customFormat="1" ht="15">
      <c r="A4" s="4" t="s">
        <v>1</v>
      </c>
      <c r="B4" s="140" t="s">
        <v>78</v>
      </c>
      <c r="C4" s="5"/>
      <c r="D4" s="128" t="s">
        <v>77</v>
      </c>
      <c r="E4" s="128"/>
      <c r="F4" s="128"/>
      <c r="G4" s="128"/>
      <c r="H4" s="128"/>
      <c r="I4" s="128"/>
      <c r="J4" s="128"/>
      <c r="K4" s="128"/>
      <c r="L4" s="128"/>
      <c r="M4" s="128"/>
      <c r="N4" s="128"/>
      <c r="O4" s="128"/>
      <c r="P4" s="128"/>
      <c r="Q4" s="128"/>
      <c r="R4" s="128"/>
    </row>
    <row r="5" spans="2:18" s="28" customFormat="1" ht="12">
      <c r="B5" s="29" t="s">
        <v>20</v>
      </c>
      <c r="C5" s="30"/>
      <c r="D5" s="121" t="s">
        <v>13</v>
      </c>
      <c r="E5" s="121"/>
      <c r="F5" s="121"/>
      <c r="G5" s="121"/>
      <c r="H5" s="121"/>
      <c r="I5" s="121"/>
      <c r="J5" s="121"/>
      <c r="K5" s="121"/>
      <c r="L5" s="121"/>
      <c r="M5" s="121"/>
      <c r="N5" s="121"/>
      <c r="O5" s="121"/>
      <c r="P5" s="121"/>
      <c r="Q5" s="121"/>
      <c r="R5" s="121"/>
    </row>
    <row r="6" spans="1:18" s="4" customFormat="1" ht="15">
      <c r="A6" s="4" t="s">
        <v>2</v>
      </c>
      <c r="B6" s="141" t="s">
        <v>79</v>
      </c>
      <c r="C6" s="6"/>
      <c r="D6" s="102" t="s">
        <v>77</v>
      </c>
      <c r="E6" s="102"/>
      <c r="F6" s="102"/>
      <c r="G6" s="102"/>
      <c r="H6" s="102"/>
      <c r="I6" s="102"/>
      <c r="J6" s="102"/>
      <c r="K6" s="102"/>
      <c r="L6" s="102"/>
      <c r="M6" s="102"/>
      <c r="N6" s="102"/>
      <c r="O6" s="102"/>
      <c r="P6" s="102"/>
      <c r="Q6" s="102"/>
      <c r="R6" s="102"/>
    </row>
    <row r="7" spans="2:18" s="28" customFormat="1" ht="12">
      <c r="B7" s="29" t="s">
        <v>20</v>
      </c>
      <c r="C7" s="30"/>
      <c r="D7" s="101" t="s">
        <v>14</v>
      </c>
      <c r="E7" s="101"/>
      <c r="F7" s="101"/>
      <c r="G7" s="101"/>
      <c r="H7" s="101"/>
      <c r="I7" s="101"/>
      <c r="J7" s="101"/>
      <c r="K7" s="101"/>
      <c r="L7" s="101"/>
      <c r="M7" s="101"/>
      <c r="N7" s="101"/>
      <c r="O7" s="101"/>
      <c r="P7" s="101"/>
      <c r="Q7" s="101"/>
      <c r="R7" s="101"/>
    </row>
    <row r="8" spans="1:18" s="8" customFormat="1" ht="21" customHeight="1">
      <c r="A8" s="8" t="s">
        <v>3</v>
      </c>
      <c r="B8" s="141" t="s">
        <v>80</v>
      </c>
      <c r="C8" s="6"/>
      <c r="D8" s="7">
        <v>810</v>
      </c>
      <c r="E8" s="6"/>
      <c r="F8" s="120" t="s">
        <v>45</v>
      </c>
      <c r="G8" s="120"/>
      <c r="H8" s="120"/>
      <c r="I8" s="120"/>
      <c r="J8" s="120"/>
      <c r="K8" s="120"/>
      <c r="L8" s="120"/>
      <c r="M8" s="120"/>
      <c r="N8" s="120"/>
      <c r="O8" s="120"/>
      <c r="P8" s="120"/>
      <c r="Q8" s="120"/>
      <c r="R8" s="120"/>
    </row>
    <row r="9" spans="1:18" s="28" customFormat="1" ht="12">
      <c r="A9" s="31"/>
      <c r="B9" s="29" t="s">
        <v>20</v>
      </c>
      <c r="C9" s="30"/>
      <c r="D9" s="31" t="s">
        <v>19</v>
      </c>
      <c r="E9" s="30"/>
      <c r="F9" s="121" t="s">
        <v>15</v>
      </c>
      <c r="G9" s="121"/>
      <c r="H9" s="121"/>
      <c r="I9" s="121"/>
      <c r="J9" s="121"/>
      <c r="K9" s="121"/>
      <c r="L9" s="121"/>
      <c r="M9" s="121"/>
      <c r="N9" s="121"/>
      <c r="O9" s="121"/>
      <c r="P9" s="121"/>
      <c r="Q9" s="121"/>
      <c r="R9" s="121"/>
    </row>
    <row r="10" spans="1:18" s="4" customFormat="1" ht="15">
      <c r="A10" s="9"/>
      <c r="B10" s="6"/>
      <c r="C10" s="6"/>
      <c r="D10" s="9"/>
      <c r="E10" s="6"/>
      <c r="F10" s="6"/>
      <c r="G10" s="6"/>
      <c r="H10" s="6"/>
      <c r="I10" s="6"/>
      <c r="J10" s="6"/>
      <c r="K10" s="6"/>
      <c r="L10" s="6"/>
      <c r="M10" s="6"/>
      <c r="N10" s="6"/>
      <c r="O10" s="6"/>
      <c r="P10" s="6"/>
      <c r="Q10" s="6"/>
      <c r="R10" s="6"/>
    </row>
    <row r="11" spans="1:15" s="4" customFormat="1" ht="15">
      <c r="A11" s="4" t="s">
        <v>22</v>
      </c>
      <c r="B11" s="2"/>
      <c r="C11" s="2"/>
      <c r="D11" s="2"/>
      <c r="E11" s="2"/>
      <c r="F11" s="6"/>
      <c r="G11" s="6"/>
      <c r="J11" s="6"/>
      <c r="K11" s="6"/>
      <c r="L11" s="6"/>
      <c r="M11" s="6"/>
      <c r="N11" s="6"/>
      <c r="O11" s="6"/>
    </row>
    <row r="12" spans="1:18" s="11" customFormat="1" ht="30.75">
      <c r="A12" s="10" t="s">
        <v>16</v>
      </c>
      <c r="B12" s="117" t="s">
        <v>21</v>
      </c>
      <c r="C12" s="118"/>
      <c r="D12" s="118"/>
      <c r="E12" s="118"/>
      <c r="F12" s="118"/>
      <c r="G12" s="118"/>
      <c r="H12" s="118"/>
      <c r="I12" s="118"/>
      <c r="J12" s="118"/>
      <c r="K12" s="118"/>
      <c r="L12" s="118"/>
      <c r="M12" s="118"/>
      <c r="N12" s="118"/>
      <c r="O12" s="118"/>
      <c r="P12" s="118"/>
      <c r="Q12" s="118"/>
      <c r="R12" s="119"/>
    </row>
    <row r="13" spans="1:18" s="11" customFormat="1" ht="15">
      <c r="A13" s="12">
        <v>1</v>
      </c>
      <c r="B13" s="81" t="s">
        <v>46</v>
      </c>
      <c r="C13" s="82"/>
      <c r="D13" s="82"/>
      <c r="E13" s="82"/>
      <c r="F13" s="82"/>
      <c r="G13" s="82"/>
      <c r="H13" s="82"/>
      <c r="I13" s="82"/>
      <c r="J13" s="82"/>
      <c r="K13" s="82"/>
      <c r="L13" s="82"/>
      <c r="M13" s="82"/>
      <c r="N13" s="82"/>
      <c r="O13" s="82"/>
      <c r="P13" s="82"/>
      <c r="Q13" s="82"/>
      <c r="R13" s="83"/>
    </row>
    <row r="14" spans="1:18" s="11" customFormat="1" ht="15">
      <c r="A14" s="12"/>
      <c r="B14" s="81"/>
      <c r="C14" s="82"/>
      <c r="D14" s="82"/>
      <c r="E14" s="82"/>
      <c r="F14" s="82"/>
      <c r="G14" s="82"/>
      <c r="H14" s="82"/>
      <c r="I14" s="82"/>
      <c r="J14" s="82"/>
      <c r="K14" s="82"/>
      <c r="L14" s="82"/>
      <c r="M14" s="82"/>
      <c r="N14" s="82"/>
      <c r="O14" s="82"/>
      <c r="P14" s="82"/>
      <c r="Q14" s="82"/>
      <c r="R14" s="83"/>
    </row>
    <row r="15" spans="1:18" s="11" customFormat="1" ht="15">
      <c r="A15" s="39"/>
      <c r="B15" s="13"/>
      <c r="C15" s="13"/>
      <c r="D15" s="13"/>
      <c r="E15" s="13"/>
      <c r="F15" s="13"/>
      <c r="G15" s="13"/>
      <c r="H15" s="13"/>
      <c r="I15" s="13"/>
      <c r="J15" s="13"/>
      <c r="K15" s="13"/>
      <c r="L15" s="13"/>
      <c r="M15" s="13"/>
      <c r="N15" s="13"/>
      <c r="O15" s="13"/>
      <c r="P15" s="13"/>
      <c r="Q15" s="13"/>
      <c r="R15" s="13"/>
    </row>
    <row r="16" spans="1:18" s="14" customFormat="1" ht="15">
      <c r="A16" s="13" t="s">
        <v>23</v>
      </c>
      <c r="B16" s="13"/>
      <c r="C16" s="13"/>
      <c r="D16" s="13"/>
      <c r="E16" s="13"/>
      <c r="F16" s="13"/>
      <c r="G16" s="13"/>
      <c r="H16" s="13"/>
      <c r="I16" s="13"/>
      <c r="J16" s="13"/>
      <c r="K16" s="13"/>
      <c r="L16" s="13"/>
      <c r="M16" s="13"/>
      <c r="N16" s="13"/>
      <c r="O16" s="13"/>
      <c r="P16" s="13"/>
      <c r="Q16" s="13"/>
      <c r="R16" s="13"/>
    </row>
    <row r="17" spans="1:18" s="14" customFormat="1" ht="15">
      <c r="A17" s="122" t="s">
        <v>47</v>
      </c>
      <c r="B17" s="122"/>
      <c r="C17" s="122"/>
      <c r="D17" s="122"/>
      <c r="E17" s="122"/>
      <c r="F17" s="122"/>
      <c r="G17" s="122"/>
      <c r="H17" s="122"/>
      <c r="I17" s="122"/>
      <c r="J17" s="122"/>
      <c r="K17" s="122"/>
      <c r="L17" s="122"/>
      <c r="M17" s="122"/>
      <c r="N17" s="122"/>
      <c r="O17" s="122"/>
      <c r="P17" s="122"/>
      <c r="Q17" s="122"/>
      <c r="R17" s="122"/>
    </row>
    <row r="18" spans="1:18" s="14" customFormat="1" ht="15">
      <c r="A18" s="40"/>
      <c r="B18" s="40"/>
      <c r="C18" s="40"/>
      <c r="D18" s="40"/>
      <c r="E18" s="40"/>
      <c r="F18" s="40"/>
      <c r="G18" s="40"/>
      <c r="H18" s="40"/>
      <c r="I18" s="40"/>
      <c r="J18" s="40"/>
      <c r="K18" s="40"/>
      <c r="L18" s="40"/>
      <c r="M18" s="40"/>
      <c r="N18" s="40"/>
      <c r="O18" s="40"/>
      <c r="P18" s="40"/>
      <c r="Q18" s="40"/>
      <c r="R18" s="40"/>
    </row>
    <row r="19" s="11" customFormat="1" ht="15">
      <c r="A19" s="11" t="s">
        <v>25</v>
      </c>
    </row>
    <row r="20" spans="1:18" s="11" customFormat="1" ht="30.75">
      <c r="A20" s="15" t="s">
        <v>16</v>
      </c>
      <c r="B20" s="117" t="s">
        <v>24</v>
      </c>
      <c r="C20" s="118"/>
      <c r="D20" s="118"/>
      <c r="E20" s="118"/>
      <c r="F20" s="118"/>
      <c r="G20" s="118"/>
      <c r="H20" s="118"/>
      <c r="I20" s="118"/>
      <c r="J20" s="118"/>
      <c r="K20" s="118"/>
      <c r="L20" s="118"/>
      <c r="M20" s="118"/>
      <c r="N20" s="118"/>
      <c r="O20" s="118"/>
      <c r="P20" s="118"/>
      <c r="Q20" s="118"/>
      <c r="R20" s="119"/>
    </row>
    <row r="21" spans="1:18" s="14" customFormat="1" ht="15">
      <c r="A21" s="12">
        <v>1</v>
      </c>
      <c r="B21" s="81" t="s">
        <v>48</v>
      </c>
      <c r="C21" s="82"/>
      <c r="D21" s="82"/>
      <c r="E21" s="82"/>
      <c r="F21" s="82"/>
      <c r="G21" s="82"/>
      <c r="H21" s="82"/>
      <c r="I21" s="82"/>
      <c r="J21" s="82"/>
      <c r="K21" s="82"/>
      <c r="L21" s="82"/>
      <c r="M21" s="82"/>
      <c r="N21" s="82"/>
      <c r="O21" s="82"/>
      <c r="P21" s="82"/>
      <c r="Q21" s="82"/>
      <c r="R21" s="83"/>
    </row>
    <row r="22" spans="1:18" s="14" customFormat="1" ht="15">
      <c r="A22" s="12">
        <v>2</v>
      </c>
      <c r="B22" s="81" t="s">
        <v>49</v>
      </c>
      <c r="C22" s="82"/>
      <c r="D22" s="82"/>
      <c r="E22" s="82"/>
      <c r="F22" s="82"/>
      <c r="G22" s="82"/>
      <c r="H22" s="82"/>
      <c r="I22" s="82"/>
      <c r="J22" s="82"/>
      <c r="K22" s="82"/>
      <c r="L22" s="82"/>
      <c r="M22" s="82"/>
      <c r="N22" s="82"/>
      <c r="O22" s="82"/>
      <c r="P22" s="82"/>
      <c r="Q22" s="82"/>
      <c r="R22" s="83"/>
    </row>
    <row r="23" spans="1:18" s="14" customFormat="1" ht="15">
      <c r="A23" s="12">
        <v>3</v>
      </c>
      <c r="B23" s="81" t="s">
        <v>50</v>
      </c>
      <c r="C23" s="82"/>
      <c r="D23" s="82"/>
      <c r="E23" s="82"/>
      <c r="F23" s="82"/>
      <c r="G23" s="82"/>
      <c r="H23" s="82"/>
      <c r="I23" s="82"/>
      <c r="J23" s="82"/>
      <c r="K23" s="82"/>
      <c r="L23" s="82"/>
      <c r="M23" s="82"/>
      <c r="N23" s="82"/>
      <c r="O23" s="82"/>
      <c r="P23" s="82"/>
      <c r="Q23" s="82"/>
      <c r="R23" s="83"/>
    </row>
    <row r="24" spans="1:18" s="14" customFormat="1" ht="15">
      <c r="A24" s="12">
        <v>4</v>
      </c>
      <c r="B24" s="81" t="s">
        <v>51</v>
      </c>
      <c r="C24" s="82"/>
      <c r="D24" s="82"/>
      <c r="E24" s="82"/>
      <c r="F24" s="82"/>
      <c r="G24" s="82"/>
      <c r="H24" s="82"/>
      <c r="I24" s="82"/>
      <c r="J24" s="82"/>
      <c r="K24" s="82"/>
      <c r="L24" s="82"/>
      <c r="M24" s="82"/>
      <c r="N24" s="82"/>
      <c r="O24" s="82"/>
      <c r="P24" s="82"/>
      <c r="Q24" s="82"/>
      <c r="R24" s="83"/>
    </row>
    <row r="25" spans="1:18" s="14" customFormat="1" ht="15">
      <c r="A25" s="39"/>
      <c r="B25" s="13"/>
      <c r="C25" s="13"/>
      <c r="D25" s="13"/>
      <c r="E25" s="13"/>
      <c r="F25" s="13"/>
      <c r="G25" s="13"/>
      <c r="H25" s="13"/>
      <c r="I25" s="13"/>
      <c r="J25" s="13"/>
      <c r="K25" s="13"/>
      <c r="L25" s="13"/>
      <c r="M25" s="13"/>
      <c r="N25" s="13"/>
      <c r="O25" s="13"/>
      <c r="P25" s="13"/>
      <c r="Q25" s="13"/>
      <c r="R25" s="13"/>
    </row>
    <row r="26" spans="1:10" s="16" customFormat="1" ht="16.5" customHeight="1">
      <c r="A26" s="17" t="s">
        <v>26</v>
      </c>
      <c r="H26" s="17"/>
      <c r="I26" s="17"/>
      <c r="J26" s="17"/>
    </row>
    <row r="27" s="52" customFormat="1" ht="12.75">
      <c r="R27" s="53" t="s">
        <v>31</v>
      </c>
    </row>
    <row r="28" spans="1:18" s="16" customFormat="1" ht="31.5" customHeight="1">
      <c r="A28" s="84" t="s">
        <v>16</v>
      </c>
      <c r="B28" s="103" t="s">
        <v>27</v>
      </c>
      <c r="C28" s="104"/>
      <c r="D28" s="104"/>
      <c r="E28" s="104"/>
      <c r="F28" s="104"/>
      <c r="G28" s="104"/>
      <c r="H28" s="104"/>
      <c r="I28" s="105"/>
      <c r="J28" s="115" t="s">
        <v>28</v>
      </c>
      <c r="K28" s="115"/>
      <c r="L28" s="115"/>
      <c r="M28" s="78" t="s">
        <v>32</v>
      </c>
      <c r="N28" s="79"/>
      <c r="O28" s="80"/>
      <c r="P28" s="78" t="s">
        <v>4</v>
      </c>
      <c r="Q28" s="79"/>
      <c r="R28" s="80"/>
    </row>
    <row r="29" spans="1:18" s="16" customFormat="1" ht="35.25" customHeight="1">
      <c r="A29" s="84"/>
      <c r="B29" s="106"/>
      <c r="C29" s="107"/>
      <c r="D29" s="107"/>
      <c r="E29" s="107"/>
      <c r="F29" s="107"/>
      <c r="G29" s="107"/>
      <c r="H29" s="107"/>
      <c r="I29" s="108"/>
      <c r="J29" s="19" t="s">
        <v>5</v>
      </c>
      <c r="K29" s="19" t="s">
        <v>17</v>
      </c>
      <c r="L29" s="19" t="s">
        <v>29</v>
      </c>
      <c r="M29" s="19" t="s">
        <v>5</v>
      </c>
      <c r="N29" s="19" t="s">
        <v>17</v>
      </c>
      <c r="O29" s="19" t="s">
        <v>29</v>
      </c>
      <c r="P29" s="19" t="s">
        <v>5</v>
      </c>
      <c r="Q29" s="19" t="s">
        <v>17</v>
      </c>
      <c r="R29" s="19" t="s">
        <v>29</v>
      </c>
    </row>
    <row r="30" spans="1:18" s="16" customFormat="1" ht="15">
      <c r="A30" s="20">
        <v>1</v>
      </c>
      <c r="B30" s="109">
        <v>2</v>
      </c>
      <c r="C30" s="110"/>
      <c r="D30" s="110"/>
      <c r="E30" s="110"/>
      <c r="F30" s="110"/>
      <c r="G30" s="110"/>
      <c r="H30" s="110"/>
      <c r="I30" s="111"/>
      <c r="J30" s="20">
        <v>3</v>
      </c>
      <c r="K30" s="20">
        <v>4</v>
      </c>
      <c r="L30" s="20">
        <v>5</v>
      </c>
      <c r="M30" s="20">
        <v>6</v>
      </c>
      <c r="N30" s="20">
        <v>7</v>
      </c>
      <c r="O30" s="20">
        <v>8</v>
      </c>
      <c r="P30" s="20">
        <v>9</v>
      </c>
      <c r="Q30" s="20">
        <v>10</v>
      </c>
      <c r="R30" s="20">
        <v>11</v>
      </c>
    </row>
    <row r="31" spans="1:18" s="16" customFormat="1" ht="51" customHeight="1">
      <c r="A31" s="10">
        <v>1</v>
      </c>
      <c r="B31" s="112" t="s">
        <v>52</v>
      </c>
      <c r="C31" s="113"/>
      <c r="D31" s="113"/>
      <c r="E31" s="113"/>
      <c r="F31" s="113"/>
      <c r="G31" s="113"/>
      <c r="H31" s="113"/>
      <c r="I31" s="114"/>
      <c r="J31" s="60" t="s">
        <v>81</v>
      </c>
      <c r="K31" s="60"/>
      <c r="L31" s="60" t="str">
        <f>J31</f>
        <v>1660000</v>
      </c>
      <c r="M31" s="60" t="s">
        <v>83</v>
      </c>
      <c r="N31" s="60"/>
      <c r="O31" s="60" t="str">
        <f>M31</f>
        <v>1659800</v>
      </c>
      <c r="P31" s="60">
        <f>M31-J31</f>
        <v>-200</v>
      </c>
      <c r="Q31" s="65">
        <f>N31-K31</f>
        <v>0</v>
      </c>
      <c r="R31" s="60">
        <f>O31-L31</f>
        <v>-200</v>
      </c>
    </row>
    <row r="32" spans="1:18" s="16" customFormat="1" ht="44.25" customHeight="1">
      <c r="A32" s="10">
        <v>2</v>
      </c>
      <c r="B32" s="112" t="s">
        <v>53</v>
      </c>
      <c r="C32" s="113"/>
      <c r="D32" s="113"/>
      <c r="E32" s="113"/>
      <c r="F32" s="113"/>
      <c r="G32" s="113"/>
      <c r="H32" s="113"/>
      <c r="I32" s="114"/>
      <c r="J32" s="60" t="s">
        <v>82</v>
      </c>
      <c r="K32" s="60"/>
      <c r="L32" s="65">
        <f>J32+K32</f>
        <v>2370000</v>
      </c>
      <c r="M32" s="65">
        <f>1699467+199890+400000</f>
        <v>2299357</v>
      </c>
      <c r="N32" s="60"/>
      <c r="O32" s="65">
        <f>M32</f>
        <v>2299357</v>
      </c>
      <c r="P32" s="65">
        <f>M32-J32</f>
        <v>-70643</v>
      </c>
      <c r="Q32" s="65">
        <f>N32-K32</f>
        <v>0</v>
      </c>
      <c r="R32" s="65">
        <f>P32+Q32</f>
        <v>-70643</v>
      </c>
    </row>
    <row r="33" spans="1:18" s="16" customFormat="1" ht="15">
      <c r="A33" s="54"/>
      <c r="B33" s="98" t="s">
        <v>18</v>
      </c>
      <c r="C33" s="99"/>
      <c r="D33" s="99"/>
      <c r="E33" s="99"/>
      <c r="F33" s="99"/>
      <c r="G33" s="99"/>
      <c r="H33" s="99"/>
      <c r="I33" s="100"/>
      <c r="J33" s="70">
        <f>J31+J32</f>
        <v>4030000</v>
      </c>
      <c r="K33" s="70">
        <f aca="true" t="shared" si="0" ref="K33:R33">K31+K32</f>
        <v>0</v>
      </c>
      <c r="L33" s="70">
        <f t="shared" si="0"/>
        <v>4030000</v>
      </c>
      <c r="M33" s="70">
        <f t="shared" si="0"/>
        <v>3959157</v>
      </c>
      <c r="N33" s="70">
        <f t="shared" si="0"/>
        <v>0</v>
      </c>
      <c r="O33" s="70">
        <f t="shared" si="0"/>
        <v>3959157</v>
      </c>
      <c r="P33" s="70">
        <f t="shared" si="0"/>
        <v>-70843</v>
      </c>
      <c r="Q33" s="70">
        <f t="shared" si="0"/>
        <v>0</v>
      </c>
      <c r="R33" s="70">
        <f t="shared" si="0"/>
        <v>-70843</v>
      </c>
    </row>
    <row r="34" spans="1:18" s="16" customFormat="1" ht="15.75" customHeight="1">
      <c r="A34" s="94" t="s">
        <v>84</v>
      </c>
      <c r="B34" s="95"/>
      <c r="C34" s="95"/>
      <c r="D34" s="95"/>
      <c r="E34" s="95"/>
      <c r="F34" s="95"/>
      <c r="G34" s="95"/>
      <c r="H34" s="95"/>
      <c r="I34" s="95"/>
      <c r="J34" s="95"/>
      <c r="K34" s="95"/>
      <c r="L34" s="95"/>
      <c r="M34" s="95"/>
      <c r="N34" s="95"/>
      <c r="O34" s="95"/>
      <c r="P34" s="95"/>
      <c r="Q34" s="95"/>
      <c r="R34" s="96"/>
    </row>
    <row r="35" spans="1:18" s="16" customFormat="1" ht="15">
      <c r="A35" s="18"/>
      <c r="B35" s="42"/>
      <c r="C35" s="42"/>
      <c r="D35" s="42"/>
      <c r="E35" s="42"/>
      <c r="F35" s="42"/>
      <c r="G35" s="42"/>
      <c r="H35" s="42"/>
      <c r="I35" s="42"/>
      <c r="J35" s="45"/>
      <c r="K35" s="45"/>
      <c r="L35" s="45"/>
      <c r="M35" s="45"/>
      <c r="N35" s="45"/>
      <c r="O35" s="45"/>
      <c r="P35" s="45"/>
      <c r="Q35" s="45"/>
      <c r="R35" s="45"/>
    </row>
    <row r="36" s="16" customFormat="1" ht="15">
      <c r="A36" s="21" t="s">
        <v>30</v>
      </c>
    </row>
    <row r="37" spans="16:18" s="52" customFormat="1" ht="12.75">
      <c r="P37" s="53"/>
      <c r="R37" s="53" t="s">
        <v>31</v>
      </c>
    </row>
    <row r="38" spans="1:18" s="16" customFormat="1" ht="31.5" customHeight="1">
      <c r="A38" s="84" t="s">
        <v>16</v>
      </c>
      <c r="B38" s="134" t="s">
        <v>33</v>
      </c>
      <c r="C38" s="135"/>
      <c r="D38" s="135"/>
      <c r="E38" s="135"/>
      <c r="F38" s="135"/>
      <c r="G38" s="135"/>
      <c r="H38" s="135"/>
      <c r="I38" s="136"/>
      <c r="J38" s="115" t="s">
        <v>28</v>
      </c>
      <c r="K38" s="115"/>
      <c r="L38" s="115"/>
      <c r="M38" s="78" t="s">
        <v>32</v>
      </c>
      <c r="N38" s="79"/>
      <c r="O38" s="80"/>
      <c r="P38" s="78" t="s">
        <v>4</v>
      </c>
      <c r="Q38" s="79"/>
      <c r="R38" s="80"/>
    </row>
    <row r="39" spans="1:18" s="16" customFormat="1" ht="30" customHeight="1">
      <c r="A39" s="84"/>
      <c r="B39" s="137"/>
      <c r="C39" s="138"/>
      <c r="D39" s="138"/>
      <c r="E39" s="138"/>
      <c r="F39" s="138"/>
      <c r="G39" s="138"/>
      <c r="H39" s="138"/>
      <c r="I39" s="139"/>
      <c r="J39" s="19" t="s">
        <v>5</v>
      </c>
      <c r="K39" s="19" t="s">
        <v>17</v>
      </c>
      <c r="L39" s="19" t="s">
        <v>29</v>
      </c>
      <c r="M39" s="19" t="s">
        <v>5</v>
      </c>
      <c r="N39" s="19" t="s">
        <v>17</v>
      </c>
      <c r="O39" s="19" t="s">
        <v>29</v>
      </c>
      <c r="P39" s="19" t="s">
        <v>5</v>
      </c>
      <c r="Q39" s="19" t="s">
        <v>17</v>
      </c>
      <c r="R39" s="19" t="s">
        <v>29</v>
      </c>
    </row>
    <row r="40" spans="1:18" s="16" customFormat="1" ht="15">
      <c r="A40" s="20">
        <v>1</v>
      </c>
      <c r="B40" s="109">
        <v>2</v>
      </c>
      <c r="C40" s="110"/>
      <c r="D40" s="110"/>
      <c r="E40" s="110"/>
      <c r="F40" s="110"/>
      <c r="G40" s="110"/>
      <c r="H40" s="110"/>
      <c r="I40" s="111"/>
      <c r="J40" s="20">
        <v>3</v>
      </c>
      <c r="K40" s="20">
        <v>4</v>
      </c>
      <c r="L40" s="20">
        <v>5</v>
      </c>
      <c r="M40" s="20">
        <v>6</v>
      </c>
      <c r="N40" s="20">
        <v>7</v>
      </c>
      <c r="O40" s="20">
        <v>8</v>
      </c>
      <c r="P40" s="20">
        <v>9</v>
      </c>
      <c r="Q40" s="20">
        <v>10</v>
      </c>
      <c r="R40" s="20">
        <v>11</v>
      </c>
    </row>
    <row r="41" spans="1:18" s="16" customFormat="1" ht="33.75" customHeight="1">
      <c r="A41" s="20">
        <v>1</v>
      </c>
      <c r="B41" s="133" t="s">
        <v>85</v>
      </c>
      <c r="C41" s="133"/>
      <c r="D41" s="133"/>
      <c r="E41" s="133"/>
      <c r="F41" s="133"/>
      <c r="G41" s="133"/>
      <c r="H41" s="133"/>
      <c r="I41" s="133"/>
      <c r="J41" s="76">
        <f>J33</f>
        <v>4030000</v>
      </c>
      <c r="K41" s="76">
        <f aca="true" t="shared" si="1" ref="K41:R41">K33</f>
        <v>0</v>
      </c>
      <c r="L41" s="76">
        <f t="shared" si="1"/>
        <v>4030000</v>
      </c>
      <c r="M41" s="76">
        <f t="shared" si="1"/>
        <v>3959157</v>
      </c>
      <c r="N41" s="76">
        <f t="shared" si="1"/>
        <v>0</v>
      </c>
      <c r="O41" s="76">
        <f t="shared" si="1"/>
        <v>3959157</v>
      </c>
      <c r="P41" s="76">
        <f t="shared" si="1"/>
        <v>-70843</v>
      </c>
      <c r="Q41" s="76">
        <f t="shared" si="1"/>
        <v>0</v>
      </c>
      <c r="R41" s="76">
        <f t="shared" si="1"/>
        <v>-70843</v>
      </c>
    </row>
    <row r="42" spans="1:18" s="16" customFormat="1" ht="15" customHeight="1">
      <c r="A42" s="54"/>
      <c r="B42" s="130" t="s">
        <v>18</v>
      </c>
      <c r="C42" s="131"/>
      <c r="D42" s="131"/>
      <c r="E42" s="131"/>
      <c r="F42" s="131"/>
      <c r="G42" s="131"/>
      <c r="H42" s="131"/>
      <c r="I42" s="132"/>
      <c r="J42" s="77">
        <f>J41</f>
        <v>4030000</v>
      </c>
      <c r="K42" s="77">
        <f aca="true" t="shared" si="2" ref="K42:R42">K41</f>
        <v>0</v>
      </c>
      <c r="L42" s="77">
        <f t="shared" si="2"/>
        <v>4030000</v>
      </c>
      <c r="M42" s="77">
        <f t="shared" si="2"/>
        <v>3959157</v>
      </c>
      <c r="N42" s="77">
        <f t="shared" si="2"/>
        <v>0</v>
      </c>
      <c r="O42" s="77">
        <f t="shared" si="2"/>
        <v>3959157</v>
      </c>
      <c r="P42" s="77">
        <f t="shared" si="2"/>
        <v>-70843</v>
      </c>
      <c r="Q42" s="77">
        <f t="shared" si="2"/>
        <v>0</v>
      </c>
      <c r="R42" s="77">
        <f t="shared" si="2"/>
        <v>-70843</v>
      </c>
    </row>
    <row r="43" spans="1:18" s="16" customFormat="1" ht="15" customHeight="1">
      <c r="A43" s="18"/>
      <c r="B43" s="42"/>
      <c r="C43" s="42"/>
      <c r="D43" s="42"/>
      <c r="E43" s="42"/>
      <c r="F43" s="42"/>
      <c r="G43" s="42"/>
      <c r="H43" s="42"/>
      <c r="I43" s="42"/>
      <c r="J43" s="45"/>
      <c r="K43" s="45"/>
      <c r="L43" s="45"/>
      <c r="M43" s="45"/>
      <c r="N43" s="45"/>
      <c r="O43" s="45"/>
      <c r="P43" s="45"/>
      <c r="Q43" s="45"/>
      <c r="R43" s="45"/>
    </row>
    <row r="44" s="16" customFormat="1" ht="15">
      <c r="A44" s="16" t="s">
        <v>34</v>
      </c>
    </row>
    <row r="45" spans="1:18" s="16" customFormat="1" ht="63" customHeight="1">
      <c r="A45" s="84" t="s">
        <v>16</v>
      </c>
      <c r="B45" s="115" t="s">
        <v>6</v>
      </c>
      <c r="C45" s="115"/>
      <c r="D45" s="115"/>
      <c r="E45" s="115"/>
      <c r="F45" s="115"/>
      <c r="G45" s="115"/>
      <c r="H45" s="115" t="s">
        <v>7</v>
      </c>
      <c r="I45" s="115" t="s">
        <v>8</v>
      </c>
      <c r="J45" s="115" t="s">
        <v>28</v>
      </c>
      <c r="K45" s="115"/>
      <c r="L45" s="115"/>
      <c r="M45" s="115" t="s">
        <v>35</v>
      </c>
      <c r="N45" s="115"/>
      <c r="O45" s="115"/>
      <c r="P45" s="115" t="s">
        <v>4</v>
      </c>
      <c r="Q45" s="115"/>
      <c r="R45" s="115"/>
    </row>
    <row r="46" spans="1:18" s="16" customFormat="1" ht="46.5">
      <c r="A46" s="84"/>
      <c r="B46" s="115"/>
      <c r="C46" s="115"/>
      <c r="D46" s="115"/>
      <c r="E46" s="115"/>
      <c r="F46" s="115"/>
      <c r="G46" s="115"/>
      <c r="H46" s="116"/>
      <c r="I46" s="115"/>
      <c r="J46" s="19" t="s">
        <v>5</v>
      </c>
      <c r="K46" s="19" t="s">
        <v>17</v>
      </c>
      <c r="L46" s="19" t="s">
        <v>29</v>
      </c>
      <c r="M46" s="19" t="s">
        <v>5</v>
      </c>
      <c r="N46" s="19" t="s">
        <v>17</v>
      </c>
      <c r="O46" s="19" t="s">
        <v>29</v>
      </c>
      <c r="P46" s="19" t="s">
        <v>5</v>
      </c>
      <c r="Q46" s="19" t="s">
        <v>17</v>
      </c>
      <c r="R46" s="19" t="s">
        <v>29</v>
      </c>
    </row>
    <row r="47" spans="1:18" s="16" customFormat="1" ht="15.75" customHeight="1">
      <c r="A47" s="20">
        <v>1</v>
      </c>
      <c r="B47" s="129">
        <v>2</v>
      </c>
      <c r="C47" s="129"/>
      <c r="D47" s="129"/>
      <c r="E47" s="129"/>
      <c r="F47" s="129"/>
      <c r="G47" s="129"/>
      <c r="H47" s="20">
        <v>3</v>
      </c>
      <c r="I47" s="20">
        <v>4</v>
      </c>
      <c r="J47" s="20">
        <v>5</v>
      </c>
      <c r="K47" s="20">
        <v>6</v>
      </c>
      <c r="L47" s="20">
        <v>7</v>
      </c>
      <c r="M47" s="20">
        <v>8</v>
      </c>
      <c r="N47" s="20">
        <v>9</v>
      </c>
      <c r="O47" s="20">
        <v>10</v>
      </c>
      <c r="P47" s="20">
        <v>11</v>
      </c>
      <c r="Q47" s="20">
        <v>12</v>
      </c>
      <c r="R47" s="20">
        <v>13</v>
      </c>
    </row>
    <row r="48" spans="1:18" s="16" customFormat="1" ht="15">
      <c r="A48" s="20">
        <v>1</v>
      </c>
      <c r="B48" s="125" t="s">
        <v>9</v>
      </c>
      <c r="C48" s="125"/>
      <c r="D48" s="125"/>
      <c r="E48" s="125"/>
      <c r="F48" s="125"/>
      <c r="G48" s="125"/>
      <c r="H48" s="19"/>
      <c r="I48" s="24"/>
      <c r="J48" s="41"/>
      <c r="K48" s="23"/>
      <c r="L48" s="49"/>
      <c r="M48" s="49"/>
      <c r="N48" s="49"/>
      <c r="O48" s="49"/>
      <c r="P48" s="22"/>
      <c r="Q48" s="22"/>
      <c r="R48" s="22"/>
    </row>
    <row r="49" spans="1:18" s="16" customFormat="1" ht="32.25" customHeight="1">
      <c r="A49" s="20"/>
      <c r="B49" s="126" t="s">
        <v>54</v>
      </c>
      <c r="C49" s="127"/>
      <c r="D49" s="127"/>
      <c r="E49" s="127"/>
      <c r="F49" s="127"/>
      <c r="G49" s="127"/>
      <c r="H49" s="61" t="s">
        <v>39</v>
      </c>
      <c r="I49" s="63" t="s">
        <v>58</v>
      </c>
      <c r="J49" s="60">
        <v>1</v>
      </c>
      <c r="K49" s="60"/>
      <c r="L49" s="62">
        <f>J49</f>
        <v>1</v>
      </c>
      <c r="M49" s="67" t="s">
        <v>60</v>
      </c>
      <c r="N49" s="67"/>
      <c r="O49" s="67" t="str">
        <f>M49</f>
        <v>1</v>
      </c>
      <c r="P49" s="65">
        <f>M49-J49</f>
        <v>0</v>
      </c>
      <c r="Q49" s="65">
        <f>N49-K49</f>
        <v>0</v>
      </c>
      <c r="R49" s="65">
        <f>P49+Q49</f>
        <v>0</v>
      </c>
    </row>
    <row r="50" spans="1:18" s="16" customFormat="1" ht="59.25" customHeight="1">
      <c r="A50" s="20"/>
      <c r="B50" s="85" t="s">
        <v>55</v>
      </c>
      <c r="C50" s="86"/>
      <c r="D50" s="86"/>
      <c r="E50" s="86"/>
      <c r="F50" s="86"/>
      <c r="G50" s="87"/>
      <c r="H50" s="61" t="s">
        <v>39</v>
      </c>
      <c r="I50" s="63" t="s">
        <v>59</v>
      </c>
      <c r="J50" s="60" t="s">
        <v>86</v>
      </c>
      <c r="K50" s="60"/>
      <c r="L50" s="62" t="str">
        <f aca="true" t="shared" si="3" ref="L50:L60">J50</f>
        <v>2</v>
      </c>
      <c r="M50" s="67">
        <v>2</v>
      </c>
      <c r="N50" s="67"/>
      <c r="O50" s="67">
        <f aca="true" t="shared" si="4" ref="O50:O60">M50</f>
        <v>2</v>
      </c>
      <c r="P50" s="65">
        <f aca="true" t="shared" si="5" ref="P50:P60">M50-J50</f>
        <v>0</v>
      </c>
      <c r="Q50" s="65">
        <f aca="true" t="shared" si="6" ref="Q50:Q60">N50-K50</f>
        <v>0</v>
      </c>
      <c r="R50" s="65">
        <f aca="true" t="shared" si="7" ref="R50:R60">P50+Q50</f>
        <v>0</v>
      </c>
    </row>
    <row r="51" spans="1:18" s="16" customFormat="1" ht="78" customHeight="1">
      <c r="A51" s="20"/>
      <c r="B51" s="85" t="s">
        <v>87</v>
      </c>
      <c r="C51" s="86"/>
      <c r="D51" s="86"/>
      <c r="E51" s="86"/>
      <c r="F51" s="86"/>
      <c r="G51" s="87"/>
      <c r="H51" s="61" t="s">
        <v>39</v>
      </c>
      <c r="I51" s="63" t="s">
        <v>40</v>
      </c>
      <c r="J51" s="60" t="s">
        <v>95</v>
      </c>
      <c r="K51" s="60"/>
      <c r="L51" s="62" t="str">
        <f t="shared" si="3"/>
        <v>300000</v>
      </c>
      <c r="M51" s="67">
        <v>297895</v>
      </c>
      <c r="N51" s="67"/>
      <c r="O51" s="67">
        <f t="shared" si="4"/>
        <v>297895</v>
      </c>
      <c r="P51" s="65">
        <f t="shared" si="5"/>
        <v>-2105</v>
      </c>
      <c r="Q51" s="65">
        <f t="shared" si="6"/>
        <v>0</v>
      </c>
      <c r="R51" s="65">
        <f t="shared" si="7"/>
        <v>-2105</v>
      </c>
    </row>
    <row r="52" spans="1:18" s="16" customFormat="1" ht="48.75" customHeight="1">
      <c r="A52" s="20"/>
      <c r="B52" s="85" t="s">
        <v>88</v>
      </c>
      <c r="C52" s="86"/>
      <c r="D52" s="86"/>
      <c r="E52" s="86"/>
      <c r="F52" s="86"/>
      <c r="G52" s="87"/>
      <c r="H52" s="61" t="s">
        <v>41</v>
      </c>
      <c r="I52" s="63" t="s">
        <v>40</v>
      </c>
      <c r="J52" s="60" t="s">
        <v>81</v>
      </c>
      <c r="K52" s="60"/>
      <c r="L52" s="62" t="str">
        <f t="shared" si="3"/>
        <v>1660000</v>
      </c>
      <c r="M52" s="67">
        <v>1659800</v>
      </c>
      <c r="N52" s="67"/>
      <c r="O52" s="67">
        <f t="shared" si="4"/>
        <v>1659800</v>
      </c>
      <c r="P52" s="65">
        <f t="shared" si="5"/>
        <v>-200</v>
      </c>
      <c r="Q52" s="65">
        <f t="shared" si="6"/>
        <v>0</v>
      </c>
      <c r="R52" s="65">
        <f t="shared" si="7"/>
        <v>-200</v>
      </c>
    </row>
    <row r="53" spans="1:18" s="16" customFormat="1" ht="72" customHeight="1">
      <c r="A53" s="20"/>
      <c r="B53" s="85" t="s">
        <v>89</v>
      </c>
      <c r="C53" s="86"/>
      <c r="D53" s="86"/>
      <c r="E53" s="86"/>
      <c r="F53" s="86"/>
      <c r="G53" s="87"/>
      <c r="H53" s="61" t="s">
        <v>41</v>
      </c>
      <c r="I53" s="63" t="s">
        <v>40</v>
      </c>
      <c r="J53" s="60" t="s">
        <v>96</v>
      </c>
      <c r="K53" s="60"/>
      <c r="L53" s="62" t="str">
        <f t="shared" si="3"/>
        <v>200000</v>
      </c>
      <c r="M53" s="67">
        <v>170994</v>
      </c>
      <c r="N53" s="67"/>
      <c r="O53" s="67">
        <f t="shared" si="4"/>
        <v>170994</v>
      </c>
      <c r="P53" s="65">
        <f t="shared" si="5"/>
        <v>-29006</v>
      </c>
      <c r="Q53" s="65">
        <f t="shared" si="6"/>
        <v>0</v>
      </c>
      <c r="R53" s="65">
        <f t="shared" si="7"/>
        <v>-29006</v>
      </c>
    </row>
    <row r="54" spans="1:18" s="16" customFormat="1" ht="75.75" customHeight="1">
      <c r="A54" s="20"/>
      <c r="B54" s="85" t="s">
        <v>90</v>
      </c>
      <c r="C54" s="86"/>
      <c r="D54" s="86"/>
      <c r="E54" s="86"/>
      <c r="F54" s="86"/>
      <c r="G54" s="87"/>
      <c r="H54" s="61" t="s">
        <v>41</v>
      </c>
      <c r="I54" s="63" t="s">
        <v>40</v>
      </c>
      <c r="J54" s="60" t="s">
        <v>97</v>
      </c>
      <c r="K54" s="60"/>
      <c r="L54" s="62" t="str">
        <f t="shared" si="3"/>
        <v>550000</v>
      </c>
      <c r="M54" s="67">
        <v>550000</v>
      </c>
      <c r="N54" s="67"/>
      <c r="O54" s="67">
        <f t="shared" si="4"/>
        <v>550000</v>
      </c>
      <c r="P54" s="65">
        <f t="shared" si="5"/>
        <v>0</v>
      </c>
      <c r="Q54" s="65">
        <f t="shared" si="6"/>
        <v>0</v>
      </c>
      <c r="R54" s="65">
        <f t="shared" si="7"/>
        <v>0</v>
      </c>
    </row>
    <row r="55" spans="1:18" s="16" customFormat="1" ht="92.25" customHeight="1">
      <c r="A55" s="20"/>
      <c r="B55" s="85" t="s">
        <v>91</v>
      </c>
      <c r="C55" s="86"/>
      <c r="D55" s="86"/>
      <c r="E55" s="86"/>
      <c r="F55" s="86"/>
      <c r="G55" s="87"/>
      <c r="H55" s="61" t="s">
        <v>41</v>
      </c>
      <c r="I55" s="63" t="s">
        <v>40</v>
      </c>
      <c r="J55" s="65">
        <v>0</v>
      </c>
      <c r="K55" s="65"/>
      <c r="L55" s="67">
        <f>J55+K55</f>
        <v>0</v>
      </c>
      <c r="M55" s="67">
        <v>0</v>
      </c>
      <c r="N55" s="67"/>
      <c r="O55" s="67">
        <f>M55+N55</f>
        <v>0</v>
      </c>
      <c r="P55" s="65">
        <f t="shared" si="5"/>
        <v>0</v>
      </c>
      <c r="Q55" s="65">
        <f t="shared" si="6"/>
        <v>0</v>
      </c>
      <c r="R55" s="65">
        <f t="shared" si="7"/>
        <v>0</v>
      </c>
    </row>
    <row r="56" spans="1:18" s="16" customFormat="1" ht="63" customHeight="1">
      <c r="A56" s="20"/>
      <c r="B56" s="85" t="s">
        <v>92</v>
      </c>
      <c r="C56" s="86"/>
      <c r="D56" s="86"/>
      <c r="E56" s="86"/>
      <c r="F56" s="86"/>
      <c r="G56" s="87"/>
      <c r="H56" s="61" t="s">
        <v>41</v>
      </c>
      <c r="I56" s="63" t="s">
        <v>40</v>
      </c>
      <c r="J56" s="60" t="s">
        <v>101</v>
      </c>
      <c r="K56" s="60"/>
      <c r="L56" s="62" t="str">
        <f t="shared" si="3"/>
        <v>430000</v>
      </c>
      <c r="M56" s="67">
        <v>427114</v>
      </c>
      <c r="N56" s="67"/>
      <c r="O56" s="67">
        <f t="shared" si="4"/>
        <v>427114</v>
      </c>
      <c r="P56" s="65">
        <f t="shared" si="5"/>
        <v>-2886</v>
      </c>
      <c r="Q56" s="65">
        <f t="shared" si="6"/>
        <v>0</v>
      </c>
      <c r="R56" s="65">
        <f t="shared" si="7"/>
        <v>-2886</v>
      </c>
    </row>
    <row r="57" spans="1:18" s="16" customFormat="1" ht="45.75" customHeight="1">
      <c r="A57" s="20"/>
      <c r="B57" s="85" t="s">
        <v>93</v>
      </c>
      <c r="C57" s="86"/>
      <c r="D57" s="86"/>
      <c r="E57" s="86"/>
      <c r="F57" s="86"/>
      <c r="G57" s="87"/>
      <c r="H57" s="61" t="s">
        <v>41</v>
      </c>
      <c r="I57" s="63" t="s">
        <v>40</v>
      </c>
      <c r="J57" s="60" t="s">
        <v>100</v>
      </c>
      <c r="K57" s="60"/>
      <c r="L57" s="62" t="str">
        <f t="shared" si="3"/>
        <v>37000</v>
      </c>
      <c r="M57" s="67">
        <v>36511</v>
      </c>
      <c r="N57" s="67"/>
      <c r="O57" s="67">
        <f t="shared" si="4"/>
        <v>36511</v>
      </c>
      <c r="P57" s="65">
        <f t="shared" si="5"/>
        <v>-489</v>
      </c>
      <c r="Q57" s="65">
        <f t="shared" si="6"/>
        <v>0</v>
      </c>
      <c r="R57" s="65">
        <f t="shared" si="7"/>
        <v>-489</v>
      </c>
    </row>
    <row r="58" spans="1:18" s="16" customFormat="1" ht="57.75" customHeight="1">
      <c r="A58" s="20"/>
      <c r="B58" s="85" t="s">
        <v>94</v>
      </c>
      <c r="C58" s="86"/>
      <c r="D58" s="86"/>
      <c r="E58" s="86"/>
      <c r="F58" s="86"/>
      <c r="G58" s="87"/>
      <c r="H58" s="61" t="s">
        <v>41</v>
      </c>
      <c r="I58" s="63" t="s">
        <v>40</v>
      </c>
      <c r="J58" s="60" t="s">
        <v>98</v>
      </c>
      <c r="K58" s="60"/>
      <c r="L58" s="62" t="str">
        <f t="shared" si="3"/>
        <v>600000</v>
      </c>
      <c r="M58" s="67">
        <f>400000+199890</f>
        <v>599890</v>
      </c>
      <c r="N58" s="67"/>
      <c r="O58" s="67">
        <f t="shared" si="4"/>
        <v>599890</v>
      </c>
      <c r="P58" s="65">
        <f t="shared" si="5"/>
        <v>-110</v>
      </c>
      <c r="Q58" s="65"/>
      <c r="R58" s="65">
        <f t="shared" si="7"/>
        <v>-110</v>
      </c>
    </row>
    <row r="59" spans="1:18" s="16" customFormat="1" ht="78" customHeight="1">
      <c r="A59" s="20"/>
      <c r="B59" s="85" t="s">
        <v>56</v>
      </c>
      <c r="C59" s="86"/>
      <c r="D59" s="86"/>
      <c r="E59" s="86"/>
      <c r="F59" s="86"/>
      <c r="G59" s="87"/>
      <c r="H59" s="61" t="s">
        <v>41</v>
      </c>
      <c r="I59" s="63" t="s">
        <v>40</v>
      </c>
      <c r="J59" s="60" t="s">
        <v>99</v>
      </c>
      <c r="K59" s="60"/>
      <c r="L59" s="62" t="str">
        <f t="shared" si="3"/>
        <v>42</v>
      </c>
      <c r="M59" s="67">
        <v>42</v>
      </c>
      <c r="N59" s="67"/>
      <c r="O59" s="67">
        <f t="shared" si="4"/>
        <v>42</v>
      </c>
      <c r="P59" s="65">
        <f t="shared" si="5"/>
        <v>0</v>
      </c>
      <c r="Q59" s="65">
        <f t="shared" si="6"/>
        <v>0</v>
      </c>
      <c r="R59" s="65">
        <f t="shared" si="7"/>
        <v>0</v>
      </c>
    </row>
    <row r="60" spans="1:18" s="16" customFormat="1" ht="34.5" customHeight="1">
      <c r="A60" s="20"/>
      <c r="B60" s="85" t="s">
        <v>57</v>
      </c>
      <c r="C60" s="86"/>
      <c r="D60" s="86"/>
      <c r="E60" s="86"/>
      <c r="F60" s="86"/>
      <c r="G60" s="87"/>
      <c r="H60" s="61" t="s">
        <v>41</v>
      </c>
      <c r="I60" s="63" t="s">
        <v>40</v>
      </c>
      <c r="J60" s="65">
        <f>J41-J51-J52-J53-J54-J55-J56-J57-J58</f>
        <v>253000</v>
      </c>
      <c r="K60" s="60"/>
      <c r="L60" s="62">
        <f t="shared" si="3"/>
        <v>253000</v>
      </c>
      <c r="M60" s="67">
        <f>M41-M51-M52-M53-M54-M55-M56-M57-M58</f>
        <v>216953</v>
      </c>
      <c r="N60" s="67"/>
      <c r="O60" s="67">
        <f t="shared" si="4"/>
        <v>216953</v>
      </c>
      <c r="P60" s="65">
        <f t="shared" si="5"/>
        <v>-36047</v>
      </c>
      <c r="Q60" s="65">
        <f t="shared" si="6"/>
        <v>0</v>
      </c>
      <c r="R60" s="65">
        <f t="shared" si="7"/>
        <v>-36047</v>
      </c>
    </row>
    <row r="61" spans="1:18" s="16" customFormat="1" ht="21.75" customHeight="1">
      <c r="A61" s="94" t="s">
        <v>84</v>
      </c>
      <c r="B61" s="95"/>
      <c r="C61" s="95"/>
      <c r="D61" s="95"/>
      <c r="E61" s="95"/>
      <c r="F61" s="95"/>
      <c r="G61" s="95"/>
      <c r="H61" s="95"/>
      <c r="I61" s="95"/>
      <c r="J61" s="95"/>
      <c r="K61" s="95"/>
      <c r="L61" s="95"/>
      <c r="M61" s="95"/>
      <c r="N61" s="95"/>
      <c r="O61" s="95"/>
      <c r="P61" s="95"/>
      <c r="Q61" s="95"/>
      <c r="R61" s="96"/>
    </row>
    <row r="62" spans="1:18" s="16" customFormat="1" ht="15">
      <c r="A62" s="20">
        <v>2</v>
      </c>
      <c r="B62" s="125" t="s">
        <v>10</v>
      </c>
      <c r="C62" s="125"/>
      <c r="D62" s="125"/>
      <c r="E62" s="125"/>
      <c r="F62" s="125"/>
      <c r="G62" s="125"/>
      <c r="H62" s="19"/>
      <c r="I62" s="24"/>
      <c r="J62" s="41"/>
      <c r="K62" s="23"/>
      <c r="L62" s="49"/>
      <c r="M62" s="49"/>
      <c r="N62" s="49"/>
      <c r="O62" s="49"/>
      <c r="P62" s="50"/>
      <c r="Q62" s="51"/>
      <c r="R62" s="51"/>
    </row>
    <row r="63" spans="1:18" s="16" customFormat="1" ht="33" customHeight="1">
      <c r="A63" s="20"/>
      <c r="B63" s="126" t="s">
        <v>61</v>
      </c>
      <c r="C63" s="127"/>
      <c r="D63" s="127"/>
      <c r="E63" s="127"/>
      <c r="F63" s="127"/>
      <c r="G63" s="127"/>
      <c r="H63" s="61" t="s">
        <v>65</v>
      </c>
      <c r="I63" s="63" t="s">
        <v>58</v>
      </c>
      <c r="J63" s="60" t="s">
        <v>102</v>
      </c>
      <c r="K63" s="60"/>
      <c r="L63" s="62">
        <f>J63+K63</f>
        <v>220</v>
      </c>
      <c r="M63" s="62" t="s">
        <v>102</v>
      </c>
      <c r="N63" s="62"/>
      <c r="O63" s="62">
        <f>M63+N63</f>
        <v>220</v>
      </c>
      <c r="P63" s="64">
        <f>M63-J63</f>
        <v>0</v>
      </c>
      <c r="Q63" s="60">
        <f>N63-K63</f>
        <v>0</v>
      </c>
      <c r="R63" s="60">
        <f>P63+Q63</f>
        <v>0</v>
      </c>
    </row>
    <row r="64" spans="1:18" s="16" customFormat="1" ht="72.75" customHeight="1">
      <c r="A64" s="20"/>
      <c r="B64" s="85" t="s">
        <v>105</v>
      </c>
      <c r="C64" s="86"/>
      <c r="D64" s="86"/>
      <c r="E64" s="86"/>
      <c r="F64" s="86"/>
      <c r="G64" s="87"/>
      <c r="H64" s="61" t="s">
        <v>39</v>
      </c>
      <c r="I64" s="63" t="s">
        <v>66</v>
      </c>
      <c r="J64" s="60" t="s">
        <v>103</v>
      </c>
      <c r="K64" s="60"/>
      <c r="L64" s="62">
        <f>J64+K64</f>
        <v>2695</v>
      </c>
      <c r="M64" s="62" t="s">
        <v>103</v>
      </c>
      <c r="N64" s="62"/>
      <c r="O64" s="62">
        <f>M64+N64</f>
        <v>2695</v>
      </c>
      <c r="P64" s="64">
        <f>M64-J64</f>
        <v>0</v>
      </c>
      <c r="Q64" s="60">
        <f>N64-K64</f>
        <v>0</v>
      </c>
      <c r="R64" s="60">
        <f>P64+Q64</f>
        <v>0</v>
      </c>
    </row>
    <row r="65" spans="1:18" s="16" customFormat="1" ht="48.75" customHeight="1">
      <c r="A65" s="20"/>
      <c r="B65" s="85" t="s">
        <v>62</v>
      </c>
      <c r="C65" s="86"/>
      <c r="D65" s="86"/>
      <c r="E65" s="86"/>
      <c r="F65" s="86"/>
      <c r="G65" s="87"/>
      <c r="H65" s="61" t="s">
        <v>65</v>
      </c>
      <c r="I65" s="63" t="s">
        <v>58</v>
      </c>
      <c r="J65" s="60" t="s">
        <v>104</v>
      </c>
      <c r="K65" s="60"/>
      <c r="L65" s="62">
        <f>J65+K65</f>
        <v>17</v>
      </c>
      <c r="M65" s="67">
        <f>13+18</f>
        <v>31</v>
      </c>
      <c r="N65" s="62"/>
      <c r="O65" s="62">
        <f>M65+N65</f>
        <v>31</v>
      </c>
      <c r="P65" s="64">
        <f>M65-J65</f>
        <v>14</v>
      </c>
      <c r="Q65" s="60">
        <f>N65-K65</f>
        <v>0</v>
      </c>
      <c r="R65" s="60">
        <f>P65+Q65</f>
        <v>14</v>
      </c>
    </row>
    <row r="66" spans="1:18" s="16" customFormat="1" ht="54" customHeight="1">
      <c r="A66" s="20"/>
      <c r="B66" s="85" t="s">
        <v>106</v>
      </c>
      <c r="C66" s="86"/>
      <c r="D66" s="86"/>
      <c r="E66" s="86"/>
      <c r="F66" s="86"/>
      <c r="G66" s="87"/>
      <c r="H66" s="61" t="s">
        <v>39</v>
      </c>
      <c r="I66" s="63" t="s">
        <v>58</v>
      </c>
      <c r="J66" s="60" t="s">
        <v>60</v>
      </c>
      <c r="K66" s="60"/>
      <c r="L66" s="62">
        <f>J66+K66</f>
        <v>1</v>
      </c>
      <c r="M66" s="62" t="s">
        <v>60</v>
      </c>
      <c r="N66" s="62"/>
      <c r="O66" s="62">
        <f>M66+N66</f>
        <v>1</v>
      </c>
      <c r="P66" s="64">
        <f>M66-J66</f>
        <v>0</v>
      </c>
      <c r="Q66" s="60">
        <f>N66-K66</f>
        <v>0</v>
      </c>
      <c r="R66" s="60">
        <f>P66+Q66</f>
        <v>0</v>
      </c>
    </row>
    <row r="67" spans="1:18" s="16" customFormat="1" ht="62.25" customHeight="1">
      <c r="A67" s="20"/>
      <c r="B67" s="85" t="s">
        <v>63</v>
      </c>
      <c r="C67" s="86"/>
      <c r="D67" s="86"/>
      <c r="E67" s="86"/>
      <c r="F67" s="86"/>
      <c r="G67" s="87"/>
      <c r="H67" s="61" t="s">
        <v>39</v>
      </c>
      <c r="I67" s="63" t="s">
        <v>58</v>
      </c>
      <c r="J67" s="60" t="s">
        <v>107</v>
      </c>
      <c r="K67" s="60"/>
      <c r="L67" s="62">
        <f>J67+K67</f>
        <v>10</v>
      </c>
      <c r="M67" s="62" t="s">
        <v>109</v>
      </c>
      <c r="N67" s="62"/>
      <c r="O67" s="62">
        <f>M67+N67</f>
        <v>7</v>
      </c>
      <c r="P67" s="64">
        <f>M67-J67</f>
        <v>-3</v>
      </c>
      <c r="Q67" s="60">
        <f>N67-K67</f>
        <v>0</v>
      </c>
      <c r="R67" s="60">
        <f>P67+Q67</f>
        <v>-3</v>
      </c>
    </row>
    <row r="68" spans="1:18" s="16" customFormat="1" ht="45" customHeight="1">
      <c r="A68" s="20"/>
      <c r="B68" s="85" t="s">
        <v>64</v>
      </c>
      <c r="C68" s="86"/>
      <c r="D68" s="86"/>
      <c r="E68" s="86"/>
      <c r="F68" s="86"/>
      <c r="G68" s="87"/>
      <c r="H68" s="61" t="s">
        <v>39</v>
      </c>
      <c r="I68" s="63" t="s">
        <v>58</v>
      </c>
      <c r="J68" s="60" t="s">
        <v>108</v>
      </c>
      <c r="K68" s="60"/>
      <c r="L68" s="62">
        <f>J68+K68</f>
        <v>16</v>
      </c>
      <c r="M68" s="62" t="s">
        <v>110</v>
      </c>
      <c r="N68" s="62"/>
      <c r="O68" s="62">
        <f>M68+N68</f>
        <v>18</v>
      </c>
      <c r="P68" s="64">
        <f>M68-J68</f>
        <v>2</v>
      </c>
      <c r="Q68" s="60">
        <f>N68-K68</f>
        <v>0</v>
      </c>
      <c r="R68" s="60">
        <f>P68+Q68</f>
        <v>2</v>
      </c>
    </row>
    <row r="69" spans="1:18" s="16" customFormat="1" ht="21" customHeight="1">
      <c r="A69" s="94" t="s">
        <v>114</v>
      </c>
      <c r="B69" s="95"/>
      <c r="C69" s="95"/>
      <c r="D69" s="95"/>
      <c r="E69" s="95"/>
      <c r="F69" s="95"/>
      <c r="G69" s="95"/>
      <c r="H69" s="95"/>
      <c r="I69" s="95"/>
      <c r="J69" s="95"/>
      <c r="K69" s="95"/>
      <c r="L69" s="95"/>
      <c r="M69" s="95"/>
      <c r="N69" s="95"/>
      <c r="O69" s="95"/>
      <c r="P69" s="95"/>
      <c r="Q69" s="95"/>
      <c r="R69" s="96"/>
    </row>
    <row r="70" spans="1:18" s="16" customFormat="1" ht="15">
      <c r="A70" s="20">
        <v>3</v>
      </c>
      <c r="B70" s="125" t="s">
        <v>11</v>
      </c>
      <c r="C70" s="125"/>
      <c r="D70" s="125"/>
      <c r="E70" s="125"/>
      <c r="F70" s="125"/>
      <c r="G70" s="125"/>
      <c r="H70" s="19"/>
      <c r="I70" s="24"/>
      <c r="J70" s="41"/>
      <c r="K70" s="23"/>
      <c r="L70" s="49"/>
      <c r="M70" s="49"/>
      <c r="N70" s="49"/>
      <c r="O70" s="49"/>
      <c r="P70" s="50"/>
      <c r="Q70" s="51"/>
      <c r="R70" s="51"/>
    </row>
    <row r="71" spans="1:18" s="16" customFormat="1" ht="33" customHeight="1">
      <c r="A71" s="20"/>
      <c r="B71" s="126" t="s">
        <v>67</v>
      </c>
      <c r="C71" s="127"/>
      <c r="D71" s="127"/>
      <c r="E71" s="127"/>
      <c r="F71" s="127"/>
      <c r="G71" s="127"/>
      <c r="H71" s="61" t="s">
        <v>41</v>
      </c>
      <c r="I71" s="63" t="s">
        <v>58</v>
      </c>
      <c r="J71" s="65">
        <v>7545</v>
      </c>
      <c r="K71" s="65"/>
      <c r="L71" s="67">
        <f>J71+K71</f>
        <v>7545</v>
      </c>
      <c r="M71" s="67">
        <f>M31/M63</f>
        <v>7545</v>
      </c>
      <c r="N71" s="67"/>
      <c r="O71" s="67">
        <f>M71+N71</f>
        <v>7545</v>
      </c>
      <c r="P71" s="66">
        <f>M71-J71</f>
        <v>0</v>
      </c>
      <c r="Q71" s="65">
        <f>N71-K71</f>
        <v>0</v>
      </c>
      <c r="R71" s="65">
        <f>P71+Q71</f>
        <v>0</v>
      </c>
    </row>
    <row r="72" spans="1:18" s="16" customFormat="1" ht="72.75" customHeight="1">
      <c r="A72" s="20"/>
      <c r="B72" s="85" t="s">
        <v>111</v>
      </c>
      <c r="C72" s="86"/>
      <c r="D72" s="86"/>
      <c r="E72" s="86"/>
      <c r="F72" s="86"/>
      <c r="G72" s="87"/>
      <c r="H72" s="61" t="s">
        <v>41</v>
      </c>
      <c r="I72" s="63" t="s">
        <v>113</v>
      </c>
      <c r="J72" s="65">
        <v>14286</v>
      </c>
      <c r="K72" s="65"/>
      <c r="L72" s="67">
        <f>J72+K72</f>
        <v>14286</v>
      </c>
      <c r="M72" s="67">
        <f>M58/M59</f>
        <v>14283</v>
      </c>
      <c r="N72" s="67"/>
      <c r="O72" s="67">
        <f>M72+N72</f>
        <v>14283</v>
      </c>
      <c r="P72" s="66">
        <f>M72-J72</f>
        <v>-3</v>
      </c>
      <c r="Q72" s="65">
        <f>N72-K72</f>
        <v>0</v>
      </c>
      <c r="R72" s="65">
        <f>P72+Q72</f>
        <v>-3</v>
      </c>
    </row>
    <row r="73" spans="1:18" s="16" customFormat="1" ht="34.5" customHeight="1">
      <c r="A73" s="20"/>
      <c r="B73" s="85" t="s">
        <v>68</v>
      </c>
      <c r="C73" s="86"/>
      <c r="D73" s="86"/>
      <c r="E73" s="86"/>
      <c r="F73" s="86"/>
      <c r="G73" s="87"/>
      <c r="H73" s="61" t="s">
        <v>41</v>
      </c>
      <c r="I73" s="63" t="s">
        <v>58</v>
      </c>
      <c r="J73" s="65">
        <v>17647</v>
      </c>
      <c r="K73" s="65"/>
      <c r="L73" s="67">
        <f>J73+K73</f>
        <v>17647</v>
      </c>
      <c r="M73" s="67">
        <f>M51/M65</f>
        <v>9610</v>
      </c>
      <c r="N73" s="67"/>
      <c r="O73" s="67">
        <f>M73+N73</f>
        <v>9610</v>
      </c>
      <c r="P73" s="66">
        <f>M73-J73</f>
        <v>-8037</v>
      </c>
      <c r="Q73" s="65">
        <f>N73-K73</f>
        <v>0</v>
      </c>
      <c r="R73" s="65">
        <f>P73+Q73</f>
        <v>-8037</v>
      </c>
    </row>
    <row r="74" spans="1:18" s="16" customFormat="1" ht="37.5" customHeight="1">
      <c r="A74" s="20"/>
      <c r="B74" s="85" t="s">
        <v>112</v>
      </c>
      <c r="C74" s="86"/>
      <c r="D74" s="86"/>
      <c r="E74" s="86"/>
      <c r="F74" s="86"/>
      <c r="G74" s="87"/>
      <c r="H74" s="61" t="s">
        <v>41</v>
      </c>
      <c r="I74" s="63" t="s">
        <v>44</v>
      </c>
      <c r="J74" s="65">
        <v>405</v>
      </c>
      <c r="K74" s="65"/>
      <c r="L74" s="67">
        <f>J74+K74</f>
        <v>405</v>
      </c>
      <c r="M74" s="67">
        <v>405</v>
      </c>
      <c r="N74" s="67"/>
      <c r="O74" s="67">
        <f>M74+N74</f>
        <v>405</v>
      </c>
      <c r="P74" s="66">
        <f>M74-J74</f>
        <v>0</v>
      </c>
      <c r="Q74" s="65">
        <f>N74-K74</f>
        <v>0</v>
      </c>
      <c r="R74" s="65">
        <f>P74+Q74</f>
        <v>0</v>
      </c>
    </row>
    <row r="75" spans="1:18" s="16" customFormat="1" ht="36" customHeight="1">
      <c r="A75" s="20"/>
      <c r="B75" s="85" t="s">
        <v>69</v>
      </c>
      <c r="C75" s="86"/>
      <c r="D75" s="86"/>
      <c r="E75" s="86"/>
      <c r="F75" s="86"/>
      <c r="G75" s="87"/>
      <c r="H75" s="61" t="s">
        <v>41</v>
      </c>
      <c r="I75" s="63" t="s">
        <v>58</v>
      </c>
      <c r="J75" s="65">
        <v>17688</v>
      </c>
      <c r="K75" s="65"/>
      <c r="L75" s="67">
        <f>J75+K75</f>
        <v>17688</v>
      </c>
      <c r="M75" s="67">
        <f>M60/M68</f>
        <v>12053</v>
      </c>
      <c r="N75" s="67"/>
      <c r="O75" s="67">
        <f>M75+N75</f>
        <v>12053</v>
      </c>
      <c r="P75" s="66">
        <f>M75-J75</f>
        <v>-5635</v>
      </c>
      <c r="Q75" s="65">
        <f>N75-K75</f>
        <v>0</v>
      </c>
      <c r="R75" s="65">
        <f>P75+Q75</f>
        <v>-5635</v>
      </c>
    </row>
    <row r="76" spans="1:18" s="16" customFormat="1" ht="20.25" customHeight="1">
      <c r="A76" s="94" t="s">
        <v>115</v>
      </c>
      <c r="B76" s="95"/>
      <c r="C76" s="95"/>
      <c r="D76" s="95"/>
      <c r="E76" s="95"/>
      <c r="F76" s="95"/>
      <c r="G76" s="95"/>
      <c r="H76" s="95"/>
      <c r="I76" s="95"/>
      <c r="J76" s="95"/>
      <c r="K76" s="95"/>
      <c r="L76" s="95"/>
      <c r="M76" s="95"/>
      <c r="N76" s="95"/>
      <c r="O76" s="95"/>
      <c r="P76" s="95"/>
      <c r="Q76" s="95"/>
      <c r="R76" s="96"/>
    </row>
    <row r="77" spans="1:18" s="16" customFormat="1" ht="15">
      <c r="A77" s="20">
        <v>4</v>
      </c>
      <c r="B77" s="125" t="s">
        <v>42</v>
      </c>
      <c r="C77" s="125"/>
      <c r="D77" s="125"/>
      <c r="E77" s="125"/>
      <c r="F77" s="125"/>
      <c r="G77" s="125"/>
      <c r="H77" s="19"/>
      <c r="I77" s="24"/>
      <c r="J77" s="41"/>
      <c r="K77" s="23"/>
      <c r="L77" s="49"/>
      <c r="M77" s="49"/>
      <c r="N77" s="49"/>
      <c r="O77" s="49"/>
      <c r="P77" s="50"/>
      <c r="Q77" s="51"/>
      <c r="R77" s="51"/>
    </row>
    <row r="78" spans="1:18" s="16" customFormat="1" ht="41.25" customHeight="1">
      <c r="A78" s="20"/>
      <c r="B78" s="85" t="s">
        <v>70</v>
      </c>
      <c r="C78" s="86"/>
      <c r="D78" s="86"/>
      <c r="E78" s="86"/>
      <c r="F78" s="86"/>
      <c r="G78" s="87"/>
      <c r="H78" s="19" t="s">
        <v>43</v>
      </c>
      <c r="I78" s="63" t="s">
        <v>44</v>
      </c>
      <c r="J78" s="71">
        <v>2.8</v>
      </c>
      <c r="K78" s="71"/>
      <c r="L78" s="72">
        <f>J78+K78</f>
        <v>2.8</v>
      </c>
      <c r="M78" s="72">
        <f>(220-214)/214*100</f>
        <v>2.8</v>
      </c>
      <c r="N78" s="72"/>
      <c r="O78" s="72">
        <f>M78+N78</f>
        <v>2.8</v>
      </c>
      <c r="P78" s="73">
        <f aca="true" t="shared" si="8" ref="P78:Q80">M78-J78</f>
        <v>0</v>
      </c>
      <c r="Q78" s="71">
        <f t="shared" si="8"/>
        <v>0</v>
      </c>
      <c r="R78" s="71">
        <f>P78+Q78</f>
        <v>0</v>
      </c>
    </row>
    <row r="79" spans="1:18" s="16" customFormat="1" ht="75" customHeight="1">
      <c r="A79" s="20"/>
      <c r="B79" s="85" t="s">
        <v>71</v>
      </c>
      <c r="C79" s="86"/>
      <c r="D79" s="86"/>
      <c r="E79" s="86"/>
      <c r="F79" s="86"/>
      <c r="G79" s="87"/>
      <c r="H79" s="19" t="s">
        <v>43</v>
      </c>
      <c r="I79" s="63" t="s">
        <v>44</v>
      </c>
      <c r="J79" s="71">
        <v>45.8</v>
      </c>
      <c r="K79" s="71"/>
      <c r="L79" s="72">
        <f>J79+K79</f>
        <v>45.8</v>
      </c>
      <c r="M79" s="72">
        <f>(2695-1848)/1848*100</f>
        <v>45.8</v>
      </c>
      <c r="N79" s="72"/>
      <c r="O79" s="72">
        <f>M79+N79</f>
        <v>45.8</v>
      </c>
      <c r="P79" s="73">
        <f t="shared" si="8"/>
        <v>0</v>
      </c>
      <c r="Q79" s="71">
        <f t="shared" si="8"/>
        <v>0</v>
      </c>
      <c r="R79" s="71">
        <f>P79+Q79</f>
        <v>0</v>
      </c>
    </row>
    <row r="80" spans="1:18" s="16" customFormat="1" ht="65.25" customHeight="1">
      <c r="A80" s="20"/>
      <c r="B80" s="85" t="s">
        <v>72</v>
      </c>
      <c r="C80" s="86"/>
      <c r="D80" s="86"/>
      <c r="E80" s="86"/>
      <c r="F80" s="86"/>
      <c r="G80" s="87"/>
      <c r="H80" s="61" t="s">
        <v>43</v>
      </c>
      <c r="I80" s="63" t="s">
        <v>73</v>
      </c>
      <c r="J80" s="71">
        <v>61</v>
      </c>
      <c r="K80" s="68"/>
      <c r="L80" s="72">
        <f>J80</f>
        <v>61</v>
      </c>
      <c r="M80" s="72">
        <f>(3959157-2503072)/2503072*100</f>
        <v>58.2</v>
      </c>
      <c r="N80" s="69"/>
      <c r="O80" s="72">
        <f>M80+N80</f>
        <v>58.2</v>
      </c>
      <c r="P80" s="73">
        <f t="shared" si="8"/>
        <v>-2.8</v>
      </c>
      <c r="Q80" s="71">
        <f t="shared" si="8"/>
        <v>0</v>
      </c>
      <c r="R80" s="71">
        <f>P80+Q80</f>
        <v>-2.8</v>
      </c>
    </row>
    <row r="81" spans="1:18" s="16" customFormat="1" ht="28.5" customHeight="1">
      <c r="A81" s="123"/>
      <c r="B81" s="93"/>
      <c r="C81" s="93"/>
      <c r="D81" s="93"/>
      <c r="E81" s="93"/>
      <c r="F81" s="93"/>
      <c r="G81" s="93"/>
      <c r="H81" s="93"/>
      <c r="I81" s="93"/>
      <c r="J81" s="93"/>
      <c r="K81" s="93"/>
      <c r="L81" s="93"/>
      <c r="M81" s="93"/>
      <c r="N81" s="93"/>
      <c r="O81" s="93"/>
      <c r="P81" s="93"/>
      <c r="Q81" s="93"/>
      <c r="R81" s="124"/>
    </row>
    <row r="82" spans="1:18" s="16" customFormat="1" ht="15">
      <c r="A82" s="42"/>
      <c r="B82" s="42"/>
      <c r="C82" s="42"/>
      <c r="D82" s="42"/>
      <c r="E82" s="42"/>
      <c r="F82" s="42"/>
      <c r="G82" s="42"/>
      <c r="H82" s="42"/>
      <c r="I82" s="42"/>
      <c r="J82" s="42"/>
      <c r="K82" s="42"/>
      <c r="L82" s="42"/>
      <c r="M82" s="42"/>
      <c r="N82" s="42"/>
      <c r="O82" s="42"/>
      <c r="P82" s="42"/>
      <c r="Q82" s="42"/>
      <c r="R82" s="42"/>
    </row>
    <row r="83" spans="1:18" ht="15">
      <c r="A83" s="16" t="s">
        <v>37</v>
      </c>
      <c r="B83" s="43"/>
      <c r="C83" s="43"/>
      <c r="D83" s="43"/>
      <c r="E83" s="43"/>
      <c r="F83" s="43"/>
      <c r="G83" s="43"/>
      <c r="H83" s="44"/>
      <c r="I83" s="43"/>
      <c r="J83" s="43"/>
      <c r="K83" s="43"/>
      <c r="L83" s="44"/>
      <c r="M83" s="44"/>
      <c r="N83" s="44"/>
      <c r="O83" s="44"/>
      <c r="P83" s="43"/>
      <c r="Q83" s="43"/>
      <c r="R83" s="43"/>
    </row>
    <row r="84" spans="1:18" ht="81" customHeight="1">
      <c r="A84" s="92" t="s">
        <v>74</v>
      </c>
      <c r="B84" s="92"/>
      <c r="C84" s="92"/>
      <c r="D84" s="92"/>
      <c r="E84" s="92"/>
      <c r="F84" s="92"/>
      <c r="G84" s="92"/>
      <c r="H84" s="92"/>
      <c r="I84" s="92"/>
      <c r="J84" s="92"/>
      <c r="K84" s="92"/>
      <c r="L84" s="92"/>
      <c r="M84" s="92"/>
      <c r="N84" s="92"/>
      <c r="O84" s="92"/>
      <c r="P84" s="92"/>
      <c r="Q84" s="92"/>
      <c r="R84" s="92"/>
    </row>
    <row r="85" spans="1:18" ht="84" customHeight="1">
      <c r="A85" s="93" t="s">
        <v>116</v>
      </c>
      <c r="B85" s="93"/>
      <c r="C85" s="93"/>
      <c r="D85" s="93"/>
      <c r="E85" s="93"/>
      <c r="F85" s="93"/>
      <c r="G85" s="93"/>
      <c r="H85" s="93"/>
      <c r="I85" s="93"/>
      <c r="J85" s="93"/>
      <c r="K85" s="93"/>
      <c r="L85" s="93"/>
      <c r="M85" s="93"/>
      <c r="N85" s="93"/>
      <c r="O85" s="93"/>
      <c r="P85" s="93"/>
      <c r="Q85" s="93"/>
      <c r="R85" s="93"/>
    </row>
    <row r="86" spans="1:18" ht="35.25" customHeight="1">
      <c r="A86" s="142" t="s">
        <v>117</v>
      </c>
      <c r="B86" s="142"/>
      <c r="C86" s="142"/>
      <c r="D86" s="142"/>
      <c r="E86" s="142"/>
      <c r="F86" s="142"/>
      <c r="G86" s="142"/>
      <c r="H86" s="142"/>
      <c r="I86" s="142"/>
      <c r="J86" s="142"/>
      <c r="K86" s="142"/>
      <c r="L86" s="142"/>
      <c r="M86" s="142"/>
      <c r="N86" s="142"/>
      <c r="O86" s="142"/>
      <c r="P86" s="142"/>
      <c r="Q86" s="142"/>
      <c r="R86" s="142"/>
    </row>
    <row r="87" spans="1:18" ht="15">
      <c r="A87" s="74"/>
      <c r="B87" s="48"/>
      <c r="C87" s="75"/>
      <c r="D87" s="75"/>
      <c r="E87" s="43"/>
      <c r="F87" s="43"/>
      <c r="G87" s="43"/>
      <c r="H87" s="44"/>
      <c r="I87" s="43"/>
      <c r="J87" s="43"/>
      <c r="K87" s="43"/>
      <c r="L87" s="44"/>
      <c r="M87" s="44"/>
      <c r="N87" s="44"/>
      <c r="O87" s="44"/>
      <c r="P87" s="43"/>
      <c r="Q87" s="43"/>
      <c r="R87" s="43"/>
    </row>
    <row r="88" spans="1:18" ht="15" customHeight="1">
      <c r="A88" s="26" t="s">
        <v>38</v>
      </c>
      <c r="F88" s="26"/>
      <c r="G88" s="26"/>
      <c r="H88" s="26"/>
      <c r="I88" s="26"/>
      <c r="J88" s="26"/>
      <c r="K88" s="26"/>
      <c r="L88" s="26"/>
      <c r="M88" s="26"/>
      <c r="N88" s="26"/>
      <c r="O88" s="26"/>
      <c r="P88" s="26"/>
      <c r="Q88" s="26"/>
      <c r="R88" s="26"/>
    </row>
    <row r="89" spans="6:13" s="16" customFormat="1" ht="15">
      <c r="F89" s="27"/>
      <c r="G89" s="27"/>
      <c r="H89" s="21"/>
      <c r="I89" s="21"/>
      <c r="J89" s="21"/>
      <c r="K89" s="21"/>
      <c r="L89" s="21"/>
      <c r="M89" s="21"/>
    </row>
    <row r="90" spans="1:18" s="33" customFormat="1" ht="16.5">
      <c r="A90" s="32" t="s">
        <v>118</v>
      </c>
      <c r="B90" s="37"/>
      <c r="C90" s="37"/>
      <c r="D90" s="37"/>
      <c r="E90" s="37"/>
      <c r="F90" s="37"/>
      <c r="G90" s="37"/>
      <c r="H90" s="37"/>
      <c r="I90" s="37"/>
      <c r="J90" s="37"/>
      <c r="K90" s="37"/>
      <c r="N90" s="38"/>
      <c r="O90" s="89" t="s">
        <v>119</v>
      </c>
      <c r="P90" s="89"/>
      <c r="Q90" s="89"/>
      <c r="R90" s="57"/>
    </row>
    <row r="91" spans="14:18" s="46" customFormat="1" ht="9.75">
      <c r="N91" s="47" t="s">
        <v>12</v>
      </c>
      <c r="P91" s="90" t="s">
        <v>36</v>
      </c>
      <c r="Q91" s="90"/>
      <c r="R91" s="58"/>
    </row>
    <row r="92" spans="16:18" ht="15">
      <c r="P92" s="55"/>
      <c r="Q92" s="56"/>
      <c r="R92" s="56"/>
    </row>
    <row r="93" spans="16:18" ht="15">
      <c r="P93" s="55"/>
      <c r="Q93" s="56"/>
      <c r="R93" s="56"/>
    </row>
    <row r="94" spans="1:18" s="33" customFormat="1" ht="21.75" customHeight="1">
      <c r="A94" s="91" t="s">
        <v>120</v>
      </c>
      <c r="B94" s="91"/>
      <c r="C94" s="91"/>
      <c r="D94" s="91"/>
      <c r="E94" s="91"/>
      <c r="F94" s="91"/>
      <c r="G94" s="91"/>
      <c r="H94" s="91"/>
      <c r="I94" s="91"/>
      <c r="J94" s="91"/>
      <c r="K94" s="91"/>
      <c r="L94" s="91"/>
      <c r="N94" s="38"/>
      <c r="O94" s="143"/>
      <c r="P94" s="89" t="s">
        <v>75</v>
      </c>
      <c r="Q94" s="89"/>
      <c r="R94" s="57"/>
    </row>
    <row r="95" spans="6:18" s="34" customFormat="1" ht="12">
      <c r="F95" s="36"/>
      <c r="G95" s="36"/>
      <c r="N95" s="35" t="s">
        <v>12</v>
      </c>
      <c r="P95" s="88" t="s">
        <v>36</v>
      </c>
      <c r="Q95" s="88"/>
      <c r="R95" s="59"/>
    </row>
    <row r="96" ht="15">
      <c r="R96" s="44"/>
    </row>
  </sheetData>
  <mergeCells count="85">
    <mergeCell ref="B63:G63"/>
    <mergeCell ref="B64:G64"/>
    <mergeCell ref="B65:G65"/>
    <mergeCell ref="A86:R86"/>
    <mergeCell ref="B73:G73"/>
    <mergeCell ref="B74:G74"/>
    <mergeCell ref="B66:G66"/>
    <mergeCell ref="B67:G67"/>
    <mergeCell ref="B68:G68"/>
    <mergeCell ref="B75:G75"/>
    <mergeCell ref="B57:G57"/>
    <mergeCell ref="B59:G59"/>
    <mergeCell ref="B60:G60"/>
    <mergeCell ref="B58:G58"/>
    <mergeCell ref="A69:R69"/>
    <mergeCell ref="B71:G71"/>
    <mergeCell ref="B72:G72"/>
    <mergeCell ref="B53:G53"/>
    <mergeCell ref="B54:G54"/>
    <mergeCell ref="B55:G55"/>
    <mergeCell ref="B56:G56"/>
    <mergeCell ref="B32:I32"/>
    <mergeCell ref="B42:I42"/>
    <mergeCell ref="B40:I40"/>
    <mergeCell ref="B41:I41"/>
    <mergeCell ref="A34:R34"/>
    <mergeCell ref="A38:A39"/>
    <mergeCell ref="B38:I39"/>
    <mergeCell ref="J38:L38"/>
    <mergeCell ref="D4:R4"/>
    <mergeCell ref="D5:R5"/>
    <mergeCell ref="A61:R61"/>
    <mergeCell ref="J28:L28"/>
    <mergeCell ref="M28:O28"/>
    <mergeCell ref="P38:R38"/>
    <mergeCell ref="M38:O38"/>
    <mergeCell ref="B62:G62"/>
    <mergeCell ref="B47:G47"/>
    <mergeCell ref="A81:R81"/>
    <mergeCell ref="B48:G48"/>
    <mergeCell ref="B70:G70"/>
    <mergeCell ref="B80:G80"/>
    <mergeCell ref="B77:G77"/>
    <mergeCell ref="B78:G78"/>
    <mergeCell ref="B49:G49"/>
    <mergeCell ref="B50:G50"/>
    <mergeCell ref="B51:G51"/>
    <mergeCell ref="B52:G52"/>
    <mergeCell ref="B12:R12"/>
    <mergeCell ref="F8:R8"/>
    <mergeCell ref="F9:R9"/>
    <mergeCell ref="B45:G46"/>
    <mergeCell ref="B13:R13"/>
    <mergeCell ref="B14:R14"/>
    <mergeCell ref="A17:R17"/>
    <mergeCell ref="B20:R20"/>
    <mergeCell ref="A45:A46"/>
    <mergeCell ref="J45:L45"/>
    <mergeCell ref="M45:O45"/>
    <mergeCell ref="P45:R45"/>
    <mergeCell ref="H45:H46"/>
    <mergeCell ref="I45:I46"/>
    <mergeCell ref="A28:A29"/>
    <mergeCell ref="P28:R28"/>
    <mergeCell ref="B23:R23"/>
    <mergeCell ref="B24:R24"/>
    <mergeCell ref="B1:R1"/>
    <mergeCell ref="B2:R2"/>
    <mergeCell ref="B33:I33"/>
    <mergeCell ref="D7:R7"/>
    <mergeCell ref="D6:R6"/>
    <mergeCell ref="B28:I29"/>
    <mergeCell ref="B30:I30"/>
    <mergeCell ref="B31:I31"/>
    <mergeCell ref="B21:R21"/>
    <mergeCell ref="B22:R22"/>
    <mergeCell ref="P95:Q95"/>
    <mergeCell ref="P94:Q94"/>
    <mergeCell ref="P91:Q91"/>
    <mergeCell ref="A94:L94"/>
    <mergeCell ref="B79:G79"/>
    <mergeCell ref="A84:R84"/>
    <mergeCell ref="A85:R85"/>
    <mergeCell ref="A76:R76"/>
    <mergeCell ref="O90:Q90"/>
  </mergeCells>
  <printOptions/>
  <pageMargins left="0.1968503937007874" right="0.1968503937007874" top="0.984251968503937" bottom="0.3937007874015748" header="0" footer="0"/>
  <pageSetup horizontalDpi="600" verticalDpi="600" orientation="landscape" paperSize="9" scale="75" r:id="rId1"/>
  <rowBreaks count="5" manualBreakCount="5">
    <brk id="31" max="17" man="1"/>
    <brk id="52" max="255" man="1"/>
    <brk id="61" max="255" man="1"/>
    <brk id="73" max="255"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admin07</dc:creator>
  <cp:keywords/>
  <dc:description/>
  <cp:lastModifiedBy>Пользователь</cp:lastModifiedBy>
  <cp:lastPrinted>2022-02-02T13:00:12Z</cp:lastPrinted>
  <dcterms:created xsi:type="dcterms:W3CDTF">2013-05-16T08:38:22Z</dcterms:created>
  <dcterms:modified xsi:type="dcterms:W3CDTF">2022-02-02T13:00:22Z</dcterms:modified>
  <cp:category/>
  <cp:version/>
  <cp:contentType/>
  <cp:contentStatus/>
</cp:coreProperties>
</file>